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19320" windowHeight="12120" activeTab="2"/>
  </bookViews>
  <sheets>
    <sheet name="Resumo" sheetId="4" r:id="rId1"/>
    <sheet name="1 etapa" sheetId="7" r:id="rId2"/>
    <sheet name="2 etapa" sheetId="6" r:id="rId3"/>
    <sheet name="3 etapa" sheetId="1" r:id="rId4"/>
    <sheet name="4 etapa" sheetId="5" r:id="rId5"/>
    <sheet name="5 etapa" sheetId="3" r:id="rId6"/>
  </sheets>
  <definedNames>
    <definedName name="_xlnm.Print_Area" localSheetId="1">'1 etapa'!$A$1:$H$69</definedName>
    <definedName name="_xlnm.Print_Area" localSheetId="2">'2 etapa'!$A$1:$H$107</definedName>
    <definedName name="_xlnm.Print_Area" localSheetId="3">'3 etapa'!$A$1:$H$98</definedName>
    <definedName name="_xlnm.Print_Area" localSheetId="4">'4 etapa'!$A$1:$H$92</definedName>
    <definedName name="_xlnm.Print_Area" localSheetId="5">'5 etapa'!$A$1:$H$100</definedName>
    <definedName name="_xlnm.Print_Area" localSheetId="0">Resumo!$A$1:$J$12</definedName>
  </definedNames>
  <calcPr calcId="125725"/>
</workbook>
</file>

<file path=xl/calcChain.xml><?xml version="1.0" encoding="utf-8"?>
<calcChain xmlns="http://schemas.openxmlformats.org/spreadsheetml/2006/main">
  <c r="F106" i="6"/>
  <c r="G106"/>
  <c r="H106"/>
  <c r="F105"/>
  <c r="G105"/>
  <c r="H105"/>
  <c r="F104"/>
  <c r="G104"/>
  <c r="H104"/>
  <c r="G12" i="4"/>
  <c r="H18" i="3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7"/>
  <c r="H14" i="5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13"/>
  <c r="H25" i="1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24"/>
  <c r="H15" i="6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7"/>
  <c r="H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7"/>
  <c r="G14"/>
  <c r="H16" i="7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15"/>
  <c r="F18" i="3" l="1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7"/>
  <c r="F14" i="5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13"/>
  <c r="F28" i="1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25"/>
  <c r="F26"/>
  <c r="F27"/>
  <c r="F24"/>
  <c r="F14" i="6"/>
  <c r="F15" i="7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15" i="6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7"/>
  <c r="F69" i="7"/>
</calcChain>
</file>

<file path=xl/sharedStrings.xml><?xml version="1.0" encoding="utf-8"?>
<sst xmlns="http://schemas.openxmlformats.org/spreadsheetml/2006/main" count="522" uniqueCount="453">
  <si>
    <t>Alt.</t>
  </si>
  <si>
    <t>» Km</t>
  </si>
  <si>
    <t>Km »</t>
  </si>
  <si>
    <t xml:space="preserve">40 km/h  </t>
  </si>
  <si>
    <t>Rio Maior</t>
  </si>
  <si>
    <t>Km</t>
  </si>
  <si>
    <t xml:space="preserve">Resumo das etapas </t>
  </si>
  <si>
    <t>Data</t>
  </si>
  <si>
    <t>Etapa</t>
  </si>
  <si>
    <t>Partida</t>
  </si>
  <si>
    <t>Chegada</t>
  </si>
  <si>
    <t>Metas Volantes</t>
  </si>
  <si>
    <t>Prémios Montanha</t>
  </si>
  <si>
    <t>Nº</t>
  </si>
  <si>
    <t>Local</t>
  </si>
  <si>
    <t>Hora</t>
  </si>
  <si>
    <t>1ª</t>
  </si>
  <si>
    <t>2ª</t>
  </si>
  <si>
    <t>3ª</t>
  </si>
  <si>
    <t>4ª</t>
  </si>
  <si>
    <t>5ª</t>
  </si>
  <si>
    <t xml:space="preserve">Águeda </t>
  </si>
  <si>
    <t xml:space="preserve">Percurso </t>
  </si>
  <si>
    <t>Percurso</t>
  </si>
  <si>
    <t xml:space="preserve">38 km/h  </t>
  </si>
  <si>
    <t xml:space="preserve">36 km/h  </t>
  </si>
  <si>
    <t>Oliveira do Bairro</t>
  </si>
  <si>
    <t>Marinha Grande</t>
  </si>
  <si>
    <t>Pombal</t>
  </si>
  <si>
    <t>Sertã</t>
  </si>
  <si>
    <t>1ª Etapa - Águeda / Oliveira do Bairro - 87,4Km</t>
  </si>
  <si>
    <t xml:space="preserve">05.09.2012 - Quarta - Feira </t>
  </si>
  <si>
    <t>2ª Etapa - Oliveira do Bairro / Marinha Grande - 124,5Km</t>
  </si>
  <si>
    <t xml:space="preserve">06.09.2012 - Quinta - Feira </t>
  </si>
  <si>
    <t xml:space="preserve">07.09.2012 - Sexta - Feira </t>
  </si>
  <si>
    <t>4ª Etapa - Sertã / Rio Maior - 154,1 km</t>
  </si>
  <si>
    <t>08.09.2012 - Sábado</t>
  </si>
  <si>
    <t xml:space="preserve">09.09.2012 - Domingo </t>
  </si>
  <si>
    <t>Concentração: Águeda - Parque do Mercado Municipal ( Junto ao B.V. Águeda)</t>
  </si>
  <si>
    <r>
      <rPr>
        <b/>
        <sz val="8"/>
        <rFont val="Arial"/>
        <family val="2"/>
      </rPr>
      <t>Partida Simbólica:</t>
    </r>
    <r>
      <rPr>
        <sz val="8"/>
        <rFont val="Arial"/>
        <family val="2"/>
      </rPr>
      <t xml:space="preserve"> Parque do Mercado Municipal</t>
    </r>
  </si>
  <si>
    <t>À dta. p/ rua Celestino Neto</t>
  </si>
  <si>
    <t xml:space="preserve">À esq. p/  rot. em frente p/ rua Luis de Camões (estrada pedonal) </t>
  </si>
  <si>
    <t>Separadores à esq.</t>
  </si>
  <si>
    <t>Rot. Órbita à esq. p/ Porto - Águeda sul</t>
  </si>
  <si>
    <t>À dta. p/ IC2 - Porto - Águeda norte</t>
  </si>
  <si>
    <t>Ponte sobre Rio Vouga</t>
  </si>
  <si>
    <t>Separadores em frente p/ Ponte - A25 - E. N. 1</t>
  </si>
  <si>
    <t>À dta. p/ Sever do Vouga - E. N. 26</t>
  </si>
  <si>
    <t>Mouquim</t>
  </si>
  <si>
    <t>Póvoa</t>
  </si>
  <si>
    <t>Foz</t>
  </si>
  <si>
    <t>Pessegueiro do Vouga</t>
  </si>
  <si>
    <t>Meta Volante - Pessegueiro do Vouga</t>
  </si>
  <si>
    <t>À dta. p/ Paradela  - E. N. 328 - Inicio de Subida</t>
  </si>
  <si>
    <t>Carrazedo</t>
  </si>
  <si>
    <t>Soutelo</t>
  </si>
  <si>
    <t>PM 2ª Cat. Talhadas</t>
  </si>
  <si>
    <t>Cruz à dta. p/ Águeda - E. N. 333</t>
  </si>
  <si>
    <t>Junqueiro</t>
  </si>
  <si>
    <t>Rot. Arco do Triunfo à esq. p/ Águeda</t>
  </si>
  <si>
    <t>Rot. Assequins em frente</t>
  </si>
  <si>
    <t>Piedade</t>
  </si>
  <si>
    <t>Perrães</t>
  </si>
  <si>
    <t>Oiã</t>
  </si>
  <si>
    <t>Ponte sobre linha ferrea</t>
  </si>
  <si>
    <t>Ponte sobre A1 - Àguas Boas</t>
  </si>
  <si>
    <t xml:space="preserve">Palhaça </t>
  </si>
  <si>
    <t>Em frente p/ Sentido Proibido</t>
  </si>
  <si>
    <t>À esq. p/ Bustos - E. N. 335</t>
  </si>
  <si>
    <t>Sobreiro</t>
  </si>
  <si>
    <t xml:space="preserve">Meta Final: Oliveira do Bairro - Junto à Câmara Municipal                                                  </t>
  </si>
  <si>
    <t>Vila Verde</t>
  </si>
  <si>
    <t xml:space="preserve"> Partida Real:  Em frente ao edifício Inovação</t>
  </si>
  <si>
    <t>Vila Troviscal</t>
  </si>
  <si>
    <t>Bustos</t>
  </si>
  <si>
    <t>Mamarrosa</t>
  </si>
  <si>
    <t>À dta. p/ Coimbra - Cantanhede - E. N. 335</t>
  </si>
  <si>
    <t>Quinta do Gordo</t>
  </si>
  <si>
    <t>Quinta da Ferreira</t>
  </si>
  <si>
    <t>Campanas</t>
  </si>
  <si>
    <t>Rot. em frente p/ Cantanhede - Coimbra</t>
  </si>
  <si>
    <t>Fonte Errada</t>
  </si>
  <si>
    <t>Separadores em frente</t>
  </si>
  <si>
    <t>Rot. à esq. p/ Cantanhede - E.N. 234</t>
  </si>
  <si>
    <t>Passagem de nível desativada</t>
  </si>
  <si>
    <t>Separadores à dta. p/ Arazede - E. N. 335</t>
  </si>
  <si>
    <t>Vila Franca</t>
  </si>
  <si>
    <t>Arazede</t>
  </si>
  <si>
    <t>Casal do Gaio</t>
  </si>
  <si>
    <t>Arribanca</t>
  </si>
  <si>
    <t>Amieiro</t>
  </si>
  <si>
    <t>Carapetas</t>
  </si>
  <si>
    <t>Ponte</t>
  </si>
  <si>
    <t>Casal dos Moutinhos</t>
  </si>
  <si>
    <t>Bolêta</t>
  </si>
  <si>
    <t>Nobrezas</t>
  </si>
  <si>
    <t>Lavariz</t>
  </si>
  <si>
    <t>Alfarelos - Ponte</t>
  </si>
  <si>
    <t>Passagem de nível - À dta. p/ Soure - Alfarelos</t>
  </si>
  <si>
    <t>À esq. p/ Soure - E. N. 342-1</t>
  </si>
  <si>
    <t>Ponte sobre linha de caminho de ferro</t>
  </si>
  <si>
    <t>Casal do Redinho</t>
  </si>
  <si>
    <t>Meta Volante - Vila Nova Anços</t>
  </si>
  <si>
    <t>Casal das Brancas</t>
  </si>
  <si>
    <t>Fatacos</t>
  </si>
  <si>
    <t>Separadores à dta. p/ Ponte sobre caminho de ferro</t>
  </si>
  <si>
    <t>Santo Isidro</t>
  </si>
  <si>
    <t>Casal de Almeida</t>
  </si>
  <si>
    <t>Queitide</t>
  </si>
  <si>
    <t>Casal da Rola</t>
  </si>
  <si>
    <t>Louriçal</t>
  </si>
  <si>
    <t>Ribeira de Santo Amaro</t>
  </si>
  <si>
    <t>Outeiro do Louriçal - E. N. 342</t>
  </si>
  <si>
    <t>Casas Brancas</t>
  </si>
  <si>
    <t>Matos Carriço , à dta. p/ estrada Atlântica</t>
  </si>
  <si>
    <t xml:space="preserve">Passagem de Nível   </t>
  </si>
  <si>
    <t>À esq. p/ Vieira de Leiria</t>
  </si>
  <si>
    <t>Vieira de Leiria</t>
  </si>
  <si>
    <t>Meta Volante - Vieira de Leiria</t>
  </si>
  <si>
    <t>Separadores à dta. p/ Nova Borralha</t>
  </si>
  <si>
    <t>Rot. em frente p/ Oliveira de Azeméis</t>
  </si>
  <si>
    <t>Rot. à esq. p/ Águeda - Talhadas</t>
  </si>
  <si>
    <t>A. dos Ferreiros</t>
  </si>
  <si>
    <t>Rot. dos Ferreiros em frente p/ Águeda</t>
  </si>
  <si>
    <t>Rot. em frente p/ Águeda</t>
  </si>
  <si>
    <t>Meta Volante - Águeda</t>
  </si>
  <si>
    <t>Rot. à dta. p/ Ricardães</t>
  </si>
  <si>
    <t>Rot. à esq. p/ Vagos</t>
  </si>
  <si>
    <t>Rot. em frente</t>
  </si>
  <si>
    <t>Rot. do Sobreiro - Bustos, à esq. p/ Oliveira do Bairro</t>
  </si>
  <si>
    <t>Rot. em frente p/ Oliveira do Bairro - Troviscal</t>
  </si>
  <si>
    <t>Rot. em frente p/ Oliveira do Bairro - Ponte sobre A1</t>
  </si>
  <si>
    <t>Rot. em frente p/ meta</t>
  </si>
  <si>
    <t>Rot. em frente p/ Zona Industrial - Bustos</t>
  </si>
  <si>
    <t xml:space="preserve">Rot. em frente  </t>
  </si>
  <si>
    <t xml:space="preserve">Semáforos, cruz. em frente </t>
  </si>
  <si>
    <t>Rot. à esq. p/ Mamarrosa - Cantanhede</t>
  </si>
  <si>
    <t>Marvão - Rot. em frente p/ Cantanhede</t>
  </si>
  <si>
    <t>Rot. em frente p/ Cantanhede</t>
  </si>
  <si>
    <t>Quinta do Cedro - Rot. em frente</t>
  </si>
  <si>
    <t>Cantanhede - Rot. em frente p/ Centro</t>
  </si>
  <si>
    <t>Rot. à dta. p/ Centro</t>
  </si>
  <si>
    <t>Rot. à esq. p/ Montemor - o - Velho - E. N. 335</t>
  </si>
  <si>
    <t>Rot. à dta. p/ Montemor - Arazede</t>
  </si>
  <si>
    <t>Rot. em frente p/ Montemor</t>
  </si>
  <si>
    <t>Rot. à dta. p/ Montemor - o - Velho - E. N. 111</t>
  </si>
  <si>
    <t>Montemor - o - Velho - Rot. à esq. p/ Centro - Alfarelos</t>
  </si>
  <si>
    <t>Rot. em frente p/ Condeixa - Soure - E. N. 342</t>
  </si>
  <si>
    <t>Rot. em frente p/ Alfarelos - Ponte</t>
  </si>
  <si>
    <t>Rot. em frente p/ Soure</t>
  </si>
  <si>
    <t>Rot. à esq. p/ Soure</t>
  </si>
  <si>
    <t>Rot. à dta. p/ Louriçal</t>
  </si>
  <si>
    <t>Cruz. em frente</t>
  </si>
  <si>
    <t>Cruz. à esq. p/ Louriçal - E. N. 342</t>
  </si>
  <si>
    <t>Cruz. à dta. p/ Louriçal</t>
  </si>
  <si>
    <t>Rot. em frente p/ Pombal - E. N. 342</t>
  </si>
  <si>
    <t>Rot. em frente p/ Carriço - A17</t>
  </si>
  <si>
    <t>Rot. em frente p/ Leiria - Figueira da Foz</t>
  </si>
  <si>
    <t>Rot. à esq. p/ Carriço - E. N. 109</t>
  </si>
  <si>
    <t>Rot. em frente p/ Nazaré</t>
  </si>
  <si>
    <t>Rot. em frente p/ estrada atlântica</t>
  </si>
  <si>
    <t>Rot. à esq. p/ Praia da Vieira - Pedrogão</t>
  </si>
  <si>
    <t>Rot. em frente p/ Vieira</t>
  </si>
  <si>
    <t xml:space="preserve">Rot. à esq. p/ Praia da Vieira  </t>
  </si>
  <si>
    <t>Rot. do Barco, à esq. p/ Marinha Grande</t>
  </si>
  <si>
    <t>Rot. em frente p/ Marinha Grande - A8</t>
  </si>
  <si>
    <t>Rot. em frente p/ centro</t>
  </si>
  <si>
    <t xml:space="preserve">Rio Maior </t>
  </si>
  <si>
    <t>Carvoeira</t>
  </si>
  <si>
    <t xml:space="preserve"> Partida Real:  E. N. 114</t>
  </si>
  <si>
    <t>Senhora da Luz</t>
  </si>
  <si>
    <t>Separadores em frente p/ Caldas da Rainha</t>
  </si>
  <si>
    <t>Casal do Brejo</t>
  </si>
  <si>
    <t>Casal do Rei</t>
  </si>
  <si>
    <t>Ribeira de Crastos</t>
  </si>
  <si>
    <t>Vidais</t>
  </si>
  <si>
    <t>Mosteiros</t>
  </si>
  <si>
    <t>Trabalhia</t>
  </si>
  <si>
    <t xml:space="preserve">Matoeira em frente </t>
  </si>
  <si>
    <t>À dta. p/ Gaeiras - Óbidos - E. N. 8</t>
  </si>
  <si>
    <t>Gaeiras</t>
  </si>
  <si>
    <t>Óbidos</t>
  </si>
  <si>
    <t>Meta Volante - Óbidos</t>
  </si>
  <si>
    <t>S. Mamede</t>
  </si>
  <si>
    <t>Paúl</t>
  </si>
  <si>
    <t xml:space="preserve">Separadores em frente  </t>
  </si>
  <si>
    <t>Bombarral</t>
  </si>
  <si>
    <t>Meta Volante  - Bombarral</t>
  </si>
  <si>
    <t>Rot. em frente p/ Cadaval - E. N. 361</t>
  </si>
  <si>
    <t>À esq. p/ Sanguinhal - Cadaval</t>
  </si>
  <si>
    <t>Sanguinhal</t>
  </si>
  <si>
    <t>Cadaval - E.N. 115</t>
  </si>
  <si>
    <t>Casal do Forno</t>
  </si>
  <si>
    <t>Martin Joanes</t>
  </si>
  <si>
    <t>Vilar</t>
  </si>
  <si>
    <t>Rechaldeira</t>
  </si>
  <si>
    <t>Aldeia Grande</t>
  </si>
  <si>
    <t>Casais Santo António</t>
  </si>
  <si>
    <t>Vila Seca</t>
  </si>
  <si>
    <t>Loubagueira</t>
  </si>
  <si>
    <t>À esq. p/ Monte Redondo</t>
  </si>
  <si>
    <t>Lapas Grandes</t>
  </si>
  <si>
    <t>Matacães</t>
  </si>
  <si>
    <t>Casal Polear</t>
  </si>
  <si>
    <t>Meta Volante - Carvoeira</t>
  </si>
  <si>
    <t>Curvel</t>
  </si>
  <si>
    <t>À esq. p/ Ereira - Serra São Julião - Inicio de Subida</t>
  </si>
  <si>
    <t>Stop à dta. p/ Casais Brancos - Forno da Telha</t>
  </si>
  <si>
    <t>Casais Brancos</t>
  </si>
  <si>
    <t>Forno da Telha</t>
  </si>
  <si>
    <t>Arneiro</t>
  </si>
  <si>
    <t>Merceana</t>
  </si>
  <si>
    <t>Aldeia Galega</t>
  </si>
  <si>
    <t>Corujeira</t>
  </si>
  <si>
    <t>S. Domingos de Carmões à dta. p/ Carvoeira - Carreiras</t>
  </si>
  <si>
    <t>Carrasqueira</t>
  </si>
  <si>
    <t>Carreiras - Ponte em frente p/ Carvoeira</t>
  </si>
  <si>
    <t>Beira</t>
  </si>
  <si>
    <t>Carvoeira - Ponto Contato</t>
  </si>
  <si>
    <t>Rot. à dta. p/ Avª Paulo VI</t>
  </si>
  <si>
    <t>Rot. à esq. p/ E. N. 1</t>
  </si>
  <si>
    <t>Cruz. à dta p/ Caldas da Rainha - A15 - E. N. 114</t>
  </si>
  <si>
    <t>Cruz. à esq. p/ Óbidos - Lisboa - Peniche - E.N. 115</t>
  </si>
  <si>
    <t>Rot. à esq. p/ Óbidos - E. N. 8</t>
  </si>
  <si>
    <t>Rot. em frente p/ Peniche</t>
  </si>
  <si>
    <t>A da Gorda - Cruz. em frente p/ Bombarral</t>
  </si>
  <si>
    <t>Rot. em frente p/ Bombarral</t>
  </si>
  <si>
    <t>Rot. à esq. p/ Cadaval - Lombas</t>
  </si>
  <si>
    <t xml:space="preserve">Rot. em frente p/ centro  </t>
  </si>
  <si>
    <t>Rot. em frente p/ Cercal - Vilar</t>
  </si>
  <si>
    <t>Cruz. à dta. p/ Vilar - Torres Vedras</t>
  </si>
  <si>
    <t>Rot. à dta. p/ Torres Vedras - E.N. 115 -2</t>
  </si>
  <si>
    <t>Maxial - à esq. p/ cemitério - Inicio de Subida</t>
  </si>
  <si>
    <t>Cruz. à dta. p/ Torres Vedras - Loubagueira</t>
  </si>
  <si>
    <t xml:space="preserve">Cruz. à esq. p/ Torres Vedras - E.N. 115 - 2 - Ermegeira </t>
  </si>
  <si>
    <t>Cruz. à esq. p/ Carvoeira - Merceana - E.N. 9</t>
  </si>
  <si>
    <t>Cruz. em frente p/ Carvoeira - E. N. 9</t>
  </si>
  <si>
    <t>Cruz. à dta. p/ Ereira</t>
  </si>
  <si>
    <t>Rot. à dta. p/ Forno da Telha</t>
  </si>
  <si>
    <t>Cruz. à esq. p/ Merceana - E.N. 9</t>
  </si>
  <si>
    <t>Cruz. à dta. p/ Alenquer</t>
  </si>
  <si>
    <t>Cruz. à dta. p/ S. Domingos Carmões - E.N. 115</t>
  </si>
  <si>
    <t>Cruz. à dta p/ Carvoeira - Ponto de Contato</t>
  </si>
  <si>
    <t>Cruz. em frente p/ Meta</t>
  </si>
  <si>
    <r>
      <rPr>
        <b/>
        <sz val="8"/>
        <rFont val="Calibri"/>
        <family val="2"/>
        <scheme val="minor"/>
      </rPr>
      <t xml:space="preserve">Partida Simbólica: Junto C.M. Oliveira do Bairro </t>
    </r>
    <r>
      <rPr>
        <sz val="8"/>
        <rFont val="Calibri"/>
        <family val="2"/>
        <scheme val="minor"/>
      </rPr>
      <t xml:space="preserve">      
</t>
    </r>
  </si>
  <si>
    <t xml:space="preserve">Concentração: Oliveira do Bairro -                                                                   Junto C.M. Oliveira do Bairro </t>
  </si>
  <si>
    <t>Rotunda à esq. p/ Avª Gonçalo Rodrigues Caldeira</t>
  </si>
  <si>
    <t>À esq. p/ Rua dos Bombeiros Voluntários da Sertã</t>
  </si>
  <si>
    <t xml:space="preserve"> Partida Real : Frente à placa Sertã - E. N. 238</t>
  </si>
  <si>
    <t>Faleiros</t>
  </si>
  <si>
    <t>Porto da Cruz</t>
  </si>
  <si>
    <t>Alto Ventoso</t>
  </si>
  <si>
    <t>Roda</t>
  </si>
  <si>
    <t>Portela das Oliveiras</t>
  </si>
  <si>
    <t>Vale Serrão</t>
  </si>
  <si>
    <t>Junqueira</t>
  </si>
  <si>
    <t>Besteiros</t>
  </si>
  <si>
    <t>Bela Vista</t>
  </si>
  <si>
    <t>Águas Belas</t>
  </si>
  <si>
    <t>Venda da Serra</t>
  </si>
  <si>
    <t>Ponte da Ribeira do Pereira</t>
  </si>
  <si>
    <t>Venda Nova</t>
  </si>
  <si>
    <t>À dta. p/ Entroncamento</t>
  </si>
  <si>
    <t>Guerreira</t>
  </si>
  <si>
    <t>Separadores</t>
  </si>
  <si>
    <t>Meta Volante - Atalaia</t>
  </si>
  <si>
    <t xml:space="preserve">Ponte   </t>
  </si>
  <si>
    <t>Ponte sobre a linha ferrea</t>
  </si>
  <si>
    <t>À dta. p/ IC3 - Golegã - E. N. 365</t>
  </si>
  <si>
    <t>Ponte sobre o Rio Tejo</t>
  </si>
  <si>
    <t>À dta. p/ Chamusca E. N. 118</t>
  </si>
  <si>
    <t>Chamusca</t>
  </si>
  <si>
    <t>Separadores à dta. p/ Alpiarça</t>
  </si>
  <si>
    <t>Vale de Cavalos - Abertura de Abastecimento</t>
  </si>
  <si>
    <t>Alpiarça</t>
  </si>
  <si>
    <t>Meta Volante - Alpiarça</t>
  </si>
  <si>
    <t>Gouxaria</t>
  </si>
  <si>
    <t>Separadores à dta. p/ Ponte Salgueiro Maia - IC 10</t>
  </si>
  <si>
    <t>À dta. p/ Santarém Sul - Cartaxo</t>
  </si>
  <si>
    <t>Vale de Santarém</t>
  </si>
  <si>
    <t>Vila Chã de Ourique</t>
  </si>
  <si>
    <t>À dta. p/ Rio Maior</t>
  </si>
  <si>
    <t>Almoster</t>
  </si>
  <si>
    <t>Meta Volante - Almoster</t>
  </si>
  <si>
    <t>Louriceira</t>
  </si>
  <si>
    <t>Ponte Estreita</t>
  </si>
  <si>
    <t>São João da Ribeira</t>
  </si>
  <si>
    <t>Ribeira de São João</t>
  </si>
  <si>
    <t>Boiças</t>
  </si>
  <si>
    <t>Rot. Bombeiro em frente</t>
  </si>
  <si>
    <t>Meta Final:  Rio Maior - Junto à estação rodoviária</t>
  </si>
  <si>
    <r>
      <rPr>
        <b/>
        <sz val="8"/>
        <rFont val="Calibri"/>
        <family val="2"/>
        <scheme val="minor"/>
      </rPr>
      <t>Concentração: Sertã -  Alameda da Carvalha</t>
    </r>
    <r>
      <rPr>
        <sz val="8"/>
        <rFont val="Calibri"/>
        <family val="2"/>
        <scheme val="minor"/>
      </rPr>
      <t xml:space="preserve">                                  
</t>
    </r>
  </si>
  <si>
    <r>
      <rPr>
        <b/>
        <sz val="8"/>
        <rFont val="Calibri"/>
        <family val="2"/>
        <scheme val="minor"/>
      </rPr>
      <t xml:space="preserve">Partida Simbólica: Sertã -  Alameda da Carvalha   </t>
    </r>
    <r>
      <rPr>
        <sz val="8"/>
        <rFont val="Calibri"/>
        <family val="2"/>
        <scheme val="minor"/>
      </rPr>
      <t xml:space="preserve">
</t>
    </r>
  </si>
  <si>
    <t>Separadores em frente p/ IC 8 - Ansião</t>
  </si>
  <si>
    <t>Outeiro das Galegas</t>
  </si>
  <si>
    <t>Castelo</t>
  </si>
  <si>
    <t>Separadores à dta. p/ Ansião</t>
  </si>
  <si>
    <t>Rot à dta. p/ Alvaiazere</t>
  </si>
  <si>
    <t>Pinhal</t>
  </si>
  <si>
    <t>Cavadas</t>
  </si>
  <si>
    <t>Martin Vaqueiro</t>
  </si>
  <si>
    <t>Murtal</t>
  </si>
  <si>
    <t>Val de Couda - Inicio de Subida</t>
  </si>
  <si>
    <t>Marzugueira</t>
  </si>
  <si>
    <t xml:space="preserve">PM 3ª Cat. </t>
  </si>
  <si>
    <t>Porta</t>
  </si>
  <si>
    <t>Alvaiazere</t>
  </si>
  <si>
    <t>Em frente p/ Centro</t>
  </si>
  <si>
    <t>Meta Volante - Alvaiazere</t>
  </si>
  <si>
    <t>Rominha</t>
  </si>
  <si>
    <t>Cortiça</t>
  </si>
  <si>
    <t>À dta. p/ Tomar - E. N. 110</t>
  </si>
  <si>
    <t>Pereiro</t>
  </si>
  <si>
    <t>Venda dos Tremoços</t>
  </si>
  <si>
    <t>Calçadas de Areias</t>
  </si>
  <si>
    <t>Freixo</t>
  </si>
  <si>
    <t>Separadores à dta. p/ Ferreira do Zézere - E. N. 238</t>
  </si>
  <si>
    <t>Meta Volante - Ferreira do Zézere</t>
  </si>
  <si>
    <t>Em frente p/ Vila de Rei - E. N. 348</t>
  </si>
  <si>
    <t>Estevais</t>
  </si>
  <si>
    <t>Palhota</t>
  </si>
  <si>
    <t>À esq. p/ S. João Peso - Salavisa - Vale da Ursa</t>
  </si>
  <si>
    <t>Aldeia dos Couços</t>
  </si>
  <si>
    <t>Eira Velha</t>
  </si>
  <si>
    <t>À esq. p/ S. João do Peso - E. N. 244</t>
  </si>
  <si>
    <t>Ponte sobre Ribeira Isna</t>
  </si>
  <si>
    <t>Cortes</t>
  </si>
  <si>
    <t>À esq. p/ Vila de Rei - E. N. 2</t>
  </si>
  <si>
    <t>Separadores à dta. p/ Cumeada - Palhais</t>
  </si>
  <si>
    <t>Valongo</t>
  </si>
  <si>
    <t>Mós</t>
  </si>
  <si>
    <t>Casalinho</t>
  </si>
  <si>
    <t>Atalaia</t>
  </si>
  <si>
    <t>Tira</t>
  </si>
  <si>
    <t>Ponte dos Cavalos - Ribeira - Sertã - Inicio de subida</t>
  </si>
  <si>
    <t xml:space="preserve">À dta. p/ Cernache do Bonjardim </t>
  </si>
  <si>
    <t>Nesperal - Alto Ventoso</t>
  </si>
  <si>
    <t>Fonte da Mata</t>
  </si>
  <si>
    <t xml:space="preserve">Sertã </t>
  </si>
  <si>
    <t>À dta. p/ ponte - Avª Gonçalo Rodrigues Caldeira</t>
  </si>
  <si>
    <t>3ª Etapa - Pombal / Sertã - 124,7Km</t>
  </si>
  <si>
    <t>Rot. à dta. p/ Alvaiazere - Ansião - E. N. 348</t>
  </si>
  <si>
    <t>Rot. em frente p/ Tomar</t>
  </si>
  <si>
    <t>Cruz. à esq. p/ Ferreira do Zézere</t>
  </si>
  <si>
    <t>Rot. à esq. p/ Ferreira do Zézere - Vila de Rei</t>
  </si>
  <si>
    <t>Rot. em frente p/ Ferreira do Zézere - Vila de Rei</t>
  </si>
  <si>
    <t>Rot. à dta. p/ Ferreira do Zézere - Vila de Rei</t>
  </si>
  <si>
    <t>Rot. à esq. p/ Sertã</t>
  </si>
  <si>
    <t>Rot. à dta. p/ S. João do Peso - Bombeiros</t>
  </si>
  <si>
    <t>Rot. à dta. p/ Amendôa</t>
  </si>
  <si>
    <t>Rot. em frente p/ Amendôa</t>
  </si>
  <si>
    <t>Cruz. à dta. p/ Cernache Bonjardim - Tomar</t>
  </si>
  <si>
    <t>Rot. em frente - Lombas</t>
  </si>
  <si>
    <t>Concentração: Pombal                                                                                 Largo da Biblioteca</t>
  </si>
  <si>
    <r>
      <rPr>
        <b/>
        <sz val="8"/>
        <rFont val="Calibri"/>
        <family val="2"/>
        <scheme val="minor"/>
      </rPr>
      <t>Partida Simbólica:</t>
    </r>
    <r>
      <rPr>
        <sz val="8"/>
        <rFont val="Calibri"/>
        <family val="2"/>
        <scheme val="minor"/>
      </rPr>
      <t xml:space="preserve">      Pombal                                                                                 Largo da Biblioteca    
</t>
    </r>
  </si>
  <si>
    <t>Auditório Municipal</t>
  </si>
  <si>
    <t xml:space="preserve">Parque de estacionamento p/ Travessa da Fábrica Velha </t>
  </si>
  <si>
    <t>(Pelo sentido proibido)</t>
  </si>
  <si>
    <t>Ponte D. Maria</t>
  </si>
  <si>
    <t>À dta. p/ rua do Louriçal</t>
  </si>
  <si>
    <t>Rot. Lions à dta. p/ Centro</t>
  </si>
  <si>
    <t>Viaduto s/ caminho de ferro</t>
  </si>
  <si>
    <t>Avª Heróis do Ultramar</t>
  </si>
  <si>
    <t>À esq. p/ rua de Ansião, IC8 - Lisboa - Porto A1</t>
  </si>
  <si>
    <t>Alameda da Europa, à dta. p/ Ansião</t>
  </si>
  <si>
    <t>Cruz. p/ Urb. S. Cristovão</t>
  </si>
  <si>
    <t xml:space="preserve"> Partida Real :  IC 8 Junto placa urbanização S. Cristovão</t>
  </si>
  <si>
    <t>Rot. à esq. p/ Largo do Cardal</t>
  </si>
  <si>
    <t>Rot. em frente p/ Chamusca - Santarém</t>
  </si>
  <si>
    <t>Rot. à esq. p/ Vila Nova da Barquinha - Abrantes - Tomar</t>
  </si>
  <si>
    <t>Rot. em frente p/ Cernache Bom Jardim - Tomar</t>
  </si>
  <si>
    <t>Rot. em frente p/ Coimbra - Tomar</t>
  </si>
  <si>
    <t>Rot. à esq. p/ Tomar - E. N. 238</t>
  </si>
  <si>
    <t>À dta. p/ Santa Cita - Barragem de Castelo de Bode</t>
  </si>
  <si>
    <t>Rot. à dta. p/ Entrocamento - Santa Cita - E. N. 110</t>
  </si>
  <si>
    <t>Rot. à dta. p/ Entroncamento - Santa Cita</t>
  </si>
  <si>
    <t>Rot. em frente p/ Atalaia</t>
  </si>
  <si>
    <t>Golegã - Rot. à esq. p/ Chamusca - Almeirim</t>
  </si>
  <si>
    <t>Rot. em frente p/ Alpiarça</t>
  </si>
  <si>
    <t>Rot. em frente p/ Almeirim</t>
  </si>
  <si>
    <t>Almeirim - Rot. em frente</t>
  </si>
  <si>
    <t>Rot. em frente p/ Lisboa - Santarém</t>
  </si>
  <si>
    <t>Rot. em frente p/ Cartaxo</t>
  </si>
  <si>
    <t>Rot. à dta. p/ Rio Maior - A1</t>
  </si>
  <si>
    <t>Rot. à esq. p/ Cartaxo Norte - Rio Maior - E. N. 114-2</t>
  </si>
  <si>
    <t>Rot. da Auto Estrada A1, em frente p/ Almoster</t>
  </si>
  <si>
    <t>Cruz. à esq. p/ Rio Maior - Caldas da Rainha - E. N. 114</t>
  </si>
  <si>
    <t>Rot. em frente p/ Rio Maior</t>
  </si>
  <si>
    <t>Rio Maior - Rot. em frente p/ Avª João Afonso</t>
  </si>
  <si>
    <t>Rot. à dta. p/ Avª Paulo VI - Bandas Sonoras</t>
  </si>
  <si>
    <t>Rot. à dta. p/ Estádio Municipal - Salinas</t>
  </si>
  <si>
    <t>Rot. à dta. p/ Estação Rodoviária - Estádio</t>
  </si>
  <si>
    <t>Sob/ a dta. p/ Santarém - Cartaxo - E. N. 3</t>
  </si>
  <si>
    <r>
      <rPr>
        <b/>
        <sz val="8"/>
        <rFont val="Calibri"/>
        <family val="2"/>
        <scheme val="minor"/>
      </rPr>
      <t>Concentração:</t>
    </r>
    <r>
      <rPr>
        <sz val="8"/>
        <rFont val="Calibri"/>
        <family val="2"/>
        <scheme val="minor"/>
      </rPr>
      <t xml:space="preserve"> Rio Maior                                                                               Junto Escola Superior de Desporto</t>
    </r>
  </si>
  <si>
    <r>
      <rPr>
        <b/>
        <sz val="8"/>
        <rFont val="Calibri"/>
        <family val="2"/>
        <scheme val="minor"/>
      </rPr>
      <t>Partida Simbólica:</t>
    </r>
    <r>
      <rPr>
        <sz val="8"/>
        <rFont val="Calibri"/>
        <family val="2"/>
        <scheme val="minor"/>
      </rPr>
      <t xml:space="preserve"> Rio Maior                                                                        Junto Escola Superior de Desporto            
</t>
    </r>
  </si>
  <si>
    <t>Rot. à esq. p/ Ponte Velha sobre o Rio Águeda</t>
  </si>
  <si>
    <t>Rot. do Oito em frente p/ Rondam</t>
  </si>
  <si>
    <t xml:space="preserve"> Partida Real: Em frente à placa Rondam</t>
  </si>
  <si>
    <t>Rot. da Bicicleta em frente</t>
  </si>
  <si>
    <t>À dta. p/ Órbita</t>
  </si>
  <si>
    <t>Ponte sobre Rio Águeda</t>
  </si>
  <si>
    <t>À dta. p/ São Pedro do Sul - Ponte sobre Rio Águeda</t>
  </si>
  <si>
    <t>Rot. em frente p/ Aveiro</t>
  </si>
  <si>
    <t>Rot. em frente p/ Palhaça</t>
  </si>
  <si>
    <t>Rot. do largo 25 de Abril em frente</t>
  </si>
  <si>
    <t>Rot. do Bombeiro, à dta. p/ Ansião - Castelo Branco</t>
  </si>
  <si>
    <t>Rot. em frente - Ferreira do Zézere</t>
  </si>
  <si>
    <t>Vale da Ursa, à esq. p/ S. João do Peso</t>
  </si>
  <si>
    <t>Meta Volante - Cernache</t>
  </si>
  <si>
    <t>Rot. em frente p/ Cernache Bom Jardim - E. N. 238</t>
  </si>
  <si>
    <t>Rot. em frente p/ IC 3 - Entroncamento</t>
  </si>
  <si>
    <t>Rot. do Atleta em frente</t>
  </si>
  <si>
    <t>Separadores em frente p/ Rio Maior</t>
  </si>
  <si>
    <t>Rotunda em frente p/ Bombeiros</t>
  </si>
  <si>
    <t>Rot. do Bombeiro, à dta. p/ centro</t>
  </si>
  <si>
    <t>Rot. em frente p/ Centro Saúde</t>
  </si>
  <si>
    <t>Rot. à dta. p/ centro - Peniche - E. N. 8</t>
  </si>
  <si>
    <t>Rot. em frente p/ Rua Luis de Camões</t>
  </si>
  <si>
    <t>À esq. p/ Rua Infante D. Henrique</t>
  </si>
  <si>
    <t>Cruz. em frente p/ Vila Seca</t>
  </si>
  <si>
    <t>Valmaior</t>
  </si>
  <si>
    <t>Pôço de S. Tiago</t>
  </si>
  <si>
    <t>Rot. à esq. p/ Aveiro - Oiã - E. N. 333</t>
  </si>
  <si>
    <t>Semáforos, cruz. com E. N. 234 em frente p/ Oiã centro - E.N.333</t>
  </si>
  <si>
    <t>Meta Volante - Lemede</t>
  </si>
  <si>
    <t>Cruz. à dta. p/ Praia da Vieira - GNR</t>
  </si>
  <si>
    <t>Cernache Bomjardim</t>
  </si>
  <si>
    <t>PM 3ª Cat. Vila Seca</t>
  </si>
  <si>
    <t>PM 2ª Cat. Serra São Julião</t>
  </si>
  <si>
    <t>5ª Etapa - Rio Maior / Carvoeira (Parque Eólico) - 103,8 Km</t>
  </si>
  <si>
    <t>Meta Final: PM 2ª Cat. Carvoeira (Parque Eólico)</t>
  </si>
  <si>
    <t>PM 3ª Cat. Marzugueira</t>
  </si>
  <si>
    <t>Ponte sobre Rio Zézere - Inicio de Subida</t>
  </si>
  <si>
    <t>Ponte s/ Rio Tamôlha</t>
  </si>
  <si>
    <t>PM 2ª Cat.  Louriceira</t>
  </si>
  <si>
    <t xml:space="preserve">38km/h  </t>
  </si>
  <si>
    <t>16h00</t>
  </si>
  <si>
    <t>20ª Volta a Portugal do Futuro / Liberty Seguros</t>
  </si>
  <si>
    <t>PM 3ª Cat.</t>
  </si>
  <si>
    <t>Inicio de Subida</t>
  </si>
  <si>
    <t>35,7            60,4</t>
  </si>
  <si>
    <t>26,5       59,3         110</t>
  </si>
  <si>
    <t>33,4        57,8       114,4</t>
  </si>
  <si>
    <t>30,3      69,3      111</t>
  </si>
  <si>
    <t>60,4       94,1       132,2</t>
  </si>
  <si>
    <t>24,6       36,5      80,6</t>
  </si>
  <si>
    <t>62,7      83,6     103,8</t>
  </si>
  <si>
    <t>À direita p/ São Pedro de Moel. Estrada das Matas</t>
  </si>
  <si>
    <t>À esquerda para Rua Natália Correia</t>
  </si>
  <si>
    <t>Rot. Em frente p/ Av. John Beare</t>
  </si>
  <si>
    <t>Meta Final:  Marinha Grande - Av. John Beare</t>
  </si>
  <si>
    <t>Rot. À dta. p/ Tribunal</t>
  </si>
  <si>
    <t>Meta Final:  Sertã - Em frente à Casa da Música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</si>
</sst>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0"/>
      <name val="Arial"/>
    </font>
    <font>
      <b/>
      <sz val="12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104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20" fontId="3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7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5" fillId="0" borderId="0" xfId="0" applyFont="1"/>
    <xf numFmtId="20" fontId="6" fillId="0" borderId="0" xfId="0" applyNumberFormat="1" applyFont="1" applyBorder="1" applyAlignment="1">
      <alignment horizontal="right"/>
    </xf>
    <xf numFmtId="0" fontId="0" fillId="0" borderId="0" xfId="0" applyBorder="1"/>
    <xf numFmtId="0" fontId="3" fillId="0" borderId="0" xfId="0" applyFont="1" applyBorder="1" applyAlignment="1">
      <alignment horizontal="center" vertical="center"/>
    </xf>
    <xf numFmtId="0" fontId="8" fillId="0" borderId="0" xfId="0" applyFont="1"/>
    <xf numFmtId="0" fontId="3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1" fillId="0" borderId="0" xfId="1" applyFont="1" applyAlignment="1">
      <alignment horizontal="center"/>
    </xf>
    <xf numFmtId="0" fontId="5" fillId="0" borderId="0" xfId="1" applyFont="1" applyAlignment="1">
      <alignment horizontal="centerContinuous"/>
    </xf>
    <xf numFmtId="0" fontId="8" fillId="0" borderId="0" xfId="1" applyFont="1" applyAlignment="1">
      <alignment horizontal="centerContinuous"/>
    </xf>
    <xf numFmtId="0" fontId="8" fillId="0" borderId="0" xfId="1" applyFont="1"/>
    <xf numFmtId="0" fontId="10" fillId="2" borderId="1" xfId="1" applyFont="1" applyFill="1" applyBorder="1" applyAlignment="1">
      <alignment horizontal="center" vertical="center" wrapText="1" shrinkToFit="1"/>
    </xf>
    <xf numFmtId="0" fontId="10" fillId="2" borderId="2" xfId="1" applyFont="1" applyFill="1" applyBorder="1" applyAlignment="1">
      <alignment horizontal="center" vertical="center" wrapText="1"/>
    </xf>
    <xf numFmtId="20" fontId="10" fillId="2" borderId="2" xfId="1" applyNumberFormat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/>
    </xf>
    <xf numFmtId="16" fontId="10" fillId="2" borderId="3" xfId="0" applyNumberFormat="1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20" fontId="11" fillId="0" borderId="5" xfId="0" applyNumberFormat="1" applyFont="1" applyBorder="1" applyAlignment="1">
      <alignment horizontal="center" vertical="center" wrapText="1"/>
    </xf>
    <xf numFmtId="164" fontId="10" fillId="0" borderId="5" xfId="0" applyNumberFormat="1" applyFont="1" applyBorder="1" applyAlignment="1">
      <alignment horizontal="center" vertical="center"/>
    </xf>
    <xf numFmtId="0" fontId="11" fillId="0" borderId="5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20" fontId="11" fillId="0" borderId="4" xfId="0" applyNumberFormat="1" applyFont="1" applyBorder="1" applyAlignment="1">
      <alignment horizontal="center" vertical="center" wrapText="1"/>
    </xf>
    <xf numFmtId="0" fontId="5" fillId="0" borderId="0" xfId="2" applyFont="1" applyAlignment="1">
      <alignment horizontal="centerContinuous"/>
    </xf>
    <xf numFmtId="0" fontId="11" fillId="0" borderId="0" xfId="2" applyFont="1" applyAlignment="1">
      <alignment horizontal="centerContinuous"/>
    </xf>
    <xf numFmtId="0" fontId="8" fillId="0" borderId="0" xfId="2" applyAlignment="1">
      <alignment horizontal="centerContinuous"/>
    </xf>
    <xf numFmtId="0" fontId="12" fillId="0" borderId="5" xfId="0" applyFont="1" applyBorder="1"/>
    <xf numFmtId="0" fontId="2" fillId="0" borderId="5" xfId="0" applyFont="1" applyBorder="1"/>
    <xf numFmtId="20" fontId="2" fillId="0" borderId="0" xfId="0" applyNumberFormat="1" applyFont="1" applyBorder="1" applyAlignment="1">
      <alignment horizontal="right" vertical="center"/>
    </xf>
    <xf numFmtId="0" fontId="12" fillId="0" borderId="5" xfId="0" applyFont="1" applyFill="1" applyBorder="1"/>
    <xf numFmtId="0" fontId="13" fillId="0" borderId="5" xfId="0" applyFont="1" applyFill="1" applyBorder="1"/>
    <xf numFmtId="20" fontId="6" fillId="0" borderId="0" xfId="0" applyNumberFormat="1" applyFont="1" applyBorder="1" applyAlignment="1">
      <alignment horizontal="right" vertical="center" wrapText="1"/>
    </xf>
    <xf numFmtId="20" fontId="3" fillId="0" borderId="0" xfId="0" applyNumberFormat="1" applyFont="1" applyBorder="1" applyAlignment="1">
      <alignment horizontal="right" vertical="center"/>
    </xf>
    <xf numFmtId="16" fontId="10" fillId="2" borderId="7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5" fillId="0" borderId="0" xfId="0" applyFont="1" applyBorder="1"/>
    <xf numFmtId="0" fontId="12" fillId="0" borderId="5" xfId="0" applyFont="1" applyFill="1" applyBorder="1" applyAlignment="1">
      <alignment vertical="justify"/>
    </xf>
    <xf numFmtId="0" fontId="15" fillId="0" borderId="5" xfId="0" applyFont="1" applyBorder="1" applyAlignment="1">
      <alignment horizontal="center" vertical="center"/>
    </xf>
    <xf numFmtId="0" fontId="15" fillId="0" borderId="5" xfId="0" applyFont="1" applyBorder="1"/>
    <xf numFmtId="0" fontId="15" fillId="0" borderId="5" xfId="0" applyFont="1" applyFill="1" applyBorder="1" applyAlignment="1">
      <alignment horizontal="center" vertical="center"/>
    </xf>
    <xf numFmtId="20" fontId="15" fillId="0" borderId="5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5" xfId="0" applyFont="1" applyBorder="1"/>
    <xf numFmtId="20" fontId="14" fillId="0" borderId="5" xfId="0" applyNumberFormat="1" applyFont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5" xfId="0" applyFont="1" applyFill="1" applyBorder="1"/>
    <xf numFmtId="20" fontId="14" fillId="3" borderId="5" xfId="0" applyNumberFormat="1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/>
    </xf>
    <xf numFmtId="0" fontId="13" fillId="3" borderId="5" xfId="0" applyFont="1" applyFill="1" applyBorder="1"/>
    <xf numFmtId="0" fontId="14" fillId="3" borderId="5" xfId="0" applyFont="1" applyFill="1" applyBorder="1" applyAlignment="1">
      <alignment horizontal="center"/>
    </xf>
    <xf numFmtId="0" fontId="14" fillId="3" borderId="5" xfId="0" applyFont="1" applyFill="1" applyBorder="1" applyAlignment="1">
      <alignment vertical="justify"/>
    </xf>
    <xf numFmtId="0" fontId="14" fillId="3" borderId="5" xfId="0" applyFont="1" applyFill="1" applyBorder="1" applyAlignment="1">
      <alignment vertical="center"/>
    </xf>
    <xf numFmtId="0" fontId="2" fillId="3" borderId="5" xfId="2" applyFont="1" applyFill="1" applyBorder="1" applyAlignment="1">
      <alignment horizontal="center" vertical="center" wrapText="1" shrinkToFit="1"/>
    </xf>
    <xf numFmtId="0" fontId="2" fillId="3" borderId="5" xfId="2" applyFont="1" applyFill="1" applyBorder="1" applyAlignment="1">
      <alignment horizontal="center" vertical="center" wrapText="1"/>
    </xf>
    <xf numFmtId="0" fontId="15" fillId="3" borderId="5" xfId="2" applyFont="1" applyFill="1" applyBorder="1" applyAlignment="1">
      <alignment horizontal="center" vertical="center"/>
    </xf>
    <xf numFmtId="0" fontId="15" fillId="3" borderId="5" xfId="2" applyFont="1" applyFill="1" applyBorder="1" applyAlignment="1">
      <alignment vertical="justify" wrapText="1"/>
    </xf>
    <xf numFmtId="0" fontId="15" fillId="3" borderId="5" xfId="2" applyFont="1" applyFill="1" applyBorder="1" applyAlignment="1">
      <alignment vertical="center" wrapText="1"/>
    </xf>
    <xf numFmtId="0" fontId="15" fillId="3" borderId="5" xfId="2" applyFont="1" applyFill="1" applyBorder="1" applyAlignment="1">
      <alignment horizontal="center" vertical="center" wrapText="1"/>
    </xf>
    <xf numFmtId="20" fontId="15" fillId="3" borderId="5" xfId="2" applyNumberFormat="1" applyFont="1" applyFill="1" applyBorder="1" applyAlignment="1">
      <alignment horizontal="center" vertical="center"/>
    </xf>
    <xf numFmtId="0" fontId="15" fillId="3" borderId="5" xfId="2" applyFont="1" applyFill="1" applyBorder="1"/>
    <xf numFmtId="0" fontId="13" fillId="3" borderId="5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wrapText="1"/>
    </xf>
    <xf numFmtId="0" fontId="2" fillId="3" borderId="5" xfId="2" applyFont="1" applyFill="1" applyBorder="1" applyAlignment="1">
      <alignment horizontal="center" vertical="center"/>
    </xf>
    <xf numFmtId="0" fontId="7" fillId="3" borderId="5" xfId="2" applyFont="1" applyFill="1" applyBorder="1" applyAlignment="1">
      <alignment vertical="justify" wrapText="1"/>
    </xf>
    <xf numFmtId="0" fontId="2" fillId="3" borderId="5" xfId="2" applyFont="1" applyFill="1" applyBorder="1" applyAlignment="1">
      <alignment vertical="center" wrapText="1"/>
    </xf>
    <xf numFmtId="20" fontId="2" fillId="3" borderId="5" xfId="2" applyNumberFormat="1" applyFont="1" applyFill="1" applyBorder="1" applyAlignment="1">
      <alignment horizontal="center" vertical="center"/>
    </xf>
    <xf numFmtId="0" fontId="2" fillId="3" borderId="5" xfId="2" applyFont="1" applyFill="1" applyBorder="1"/>
    <xf numFmtId="0" fontId="2" fillId="3" borderId="5" xfId="2" applyFont="1" applyFill="1" applyBorder="1" applyAlignment="1">
      <alignment vertical="justify" wrapText="1"/>
    </xf>
    <xf numFmtId="0" fontId="14" fillId="3" borderId="5" xfId="0" applyFont="1" applyFill="1" applyBorder="1" applyAlignment="1">
      <alignment vertical="justify" wrapText="1"/>
    </xf>
    <xf numFmtId="0" fontId="14" fillId="3" borderId="5" xfId="2" applyFont="1" applyFill="1" applyBorder="1" applyAlignment="1">
      <alignment vertical="justify" wrapText="1"/>
    </xf>
    <xf numFmtId="0" fontId="13" fillId="3" borderId="5" xfId="0" applyFont="1" applyFill="1" applyBorder="1" applyAlignment="1">
      <alignment vertical="justify"/>
    </xf>
    <xf numFmtId="0" fontId="15" fillId="3" borderId="5" xfId="0" applyFont="1" applyFill="1" applyBorder="1" applyAlignment="1">
      <alignment horizontal="center" vertical="center"/>
    </xf>
    <xf numFmtId="0" fontId="15" fillId="3" borderId="5" xfId="0" applyFont="1" applyFill="1" applyBorder="1"/>
    <xf numFmtId="0" fontId="15" fillId="0" borderId="5" xfId="0" applyFont="1" applyFill="1" applyBorder="1"/>
    <xf numFmtId="20" fontId="14" fillId="3" borderId="5" xfId="2" applyNumberFormat="1" applyFont="1" applyFill="1" applyBorder="1" applyAlignment="1">
      <alignment horizontal="center" vertical="center"/>
    </xf>
    <xf numFmtId="0" fontId="1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10" fillId="2" borderId="8" xfId="1" applyFont="1" applyFill="1" applyBorder="1" applyAlignment="1">
      <alignment horizontal="center" vertical="center" wrapText="1" shrinkToFit="1"/>
    </xf>
    <xf numFmtId="0" fontId="10" fillId="2" borderId="9" xfId="1" applyFont="1" applyFill="1" applyBorder="1" applyAlignment="1">
      <alignment horizontal="center" vertical="center" wrapText="1" shrinkToFit="1"/>
    </xf>
    <xf numFmtId="0" fontId="10" fillId="2" borderId="1" xfId="1" applyFont="1" applyFill="1" applyBorder="1" applyAlignment="1">
      <alignment horizontal="center" vertical="center" wrapText="1" shrinkToFi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 shrinkToFit="1"/>
    </xf>
    <xf numFmtId="0" fontId="10" fillId="2" borderId="10" xfId="1" applyFont="1" applyFill="1" applyBorder="1" applyAlignment="1">
      <alignment horizontal="center" vertical="center" wrapText="1"/>
    </xf>
    <xf numFmtId="0" fontId="10" fillId="2" borderId="11" xfId="1" applyFont="1" applyFill="1" applyBorder="1" applyAlignment="1">
      <alignment horizontal="center" vertical="center" wrapText="1"/>
    </xf>
    <xf numFmtId="0" fontId="1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 applyFill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0</xdr:row>
      <xdr:rowOff>190500</xdr:rowOff>
    </xdr:from>
    <xdr:to>
      <xdr:col>2</xdr:col>
      <xdr:colOff>171450</xdr:colOff>
      <xdr:row>3</xdr:row>
      <xdr:rowOff>0</xdr:rowOff>
    </xdr:to>
    <xdr:pic>
      <xdr:nvPicPr>
        <xdr:cNvPr id="1091" name="Picture 84" descr="Lagos_Institucional_NOV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190500"/>
          <a:ext cx="63817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152400</xdr:rowOff>
    </xdr:from>
    <xdr:to>
      <xdr:col>1</xdr:col>
      <xdr:colOff>742950</xdr:colOff>
      <xdr:row>3</xdr:row>
      <xdr:rowOff>0</xdr:rowOff>
    </xdr:to>
    <xdr:pic>
      <xdr:nvPicPr>
        <xdr:cNvPr id="2113" name="Picture 84" descr="Lagos_Institucional_NOV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152400"/>
          <a:ext cx="8096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0</xdr:rowOff>
    </xdr:from>
    <xdr:to>
      <xdr:col>1</xdr:col>
      <xdr:colOff>685800</xdr:colOff>
      <xdr:row>3</xdr:row>
      <xdr:rowOff>9525</xdr:rowOff>
    </xdr:to>
    <xdr:pic>
      <xdr:nvPicPr>
        <xdr:cNvPr id="3135" name="Picture 84" descr="Lagos_Institucional_NOV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161925"/>
          <a:ext cx="79057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152400</xdr:rowOff>
    </xdr:from>
    <xdr:to>
      <xdr:col>1</xdr:col>
      <xdr:colOff>704850</xdr:colOff>
      <xdr:row>3</xdr:row>
      <xdr:rowOff>0</xdr:rowOff>
    </xdr:to>
    <xdr:pic>
      <xdr:nvPicPr>
        <xdr:cNvPr id="4159" name="Picture 84" descr="Lagos_Institucional_NOV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" y="152400"/>
          <a:ext cx="79057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</xdr:row>
      <xdr:rowOff>0</xdr:rowOff>
    </xdr:from>
    <xdr:to>
      <xdr:col>1</xdr:col>
      <xdr:colOff>704850</xdr:colOff>
      <xdr:row>3</xdr:row>
      <xdr:rowOff>9525</xdr:rowOff>
    </xdr:to>
    <xdr:pic>
      <xdr:nvPicPr>
        <xdr:cNvPr id="5183" name="Picture 84" descr="Lagos_Institucional_NOV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" y="161925"/>
          <a:ext cx="79057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</xdr:col>
      <xdr:colOff>514350</xdr:colOff>
      <xdr:row>2</xdr:row>
      <xdr:rowOff>66675</xdr:rowOff>
    </xdr:to>
    <xdr:pic>
      <xdr:nvPicPr>
        <xdr:cNvPr id="6207" name="Picture 84" descr="Lagos_Institucional_NOV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28575"/>
          <a:ext cx="79057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workbookViewId="0">
      <selection activeCell="G18" sqref="G18"/>
    </sheetView>
  </sheetViews>
  <sheetFormatPr defaultColWidth="8.85546875" defaultRowHeight="12.75"/>
  <cols>
    <col min="1" max="1" width="6.28515625" customWidth="1"/>
    <col min="2" max="2" width="5.5703125" customWidth="1"/>
    <col min="4" max="4" width="8.42578125" customWidth="1"/>
    <col min="5" max="5" width="10" customWidth="1"/>
    <col min="6" max="6" width="8.85546875" customWidth="1"/>
    <col min="7" max="7" width="5.85546875" customWidth="1"/>
    <col min="8" max="8" width="9.85546875" customWidth="1"/>
    <col min="10" max="10" width="10" customWidth="1"/>
  </cols>
  <sheetData>
    <row r="1" spans="1:12" ht="15.75">
      <c r="A1" s="22"/>
      <c r="B1" s="22"/>
      <c r="C1" s="22"/>
      <c r="D1" s="22"/>
      <c r="E1" s="22"/>
      <c r="F1" s="22"/>
      <c r="G1" s="22"/>
      <c r="H1" s="22"/>
      <c r="I1" s="22"/>
      <c r="J1" s="22"/>
    </row>
    <row r="2" spans="1:12" ht="15.75">
      <c r="A2" s="92" t="s">
        <v>437</v>
      </c>
      <c r="B2" s="92"/>
      <c r="C2" s="92"/>
      <c r="D2" s="92"/>
      <c r="E2" s="92"/>
      <c r="F2" s="92"/>
      <c r="G2" s="92"/>
      <c r="H2" s="92"/>
      <c r="I2" s="92"/>
      <c r="J2" s="92"/>
      <c r="K2" s="3"/>
      <c r="L2" s="4"/>
    </row>
    <row r="3" spans="1:12" ht="15">
      <c r="A3" s="93" t="s">
        <v>6</v>
      </c>
      <c r="B3" s="93"/>
      <c r="C3" s="93"/>
      <c r="D3" s="93"/>
      <c r="E3" s="93"/>
      <c r="F3" s="93"/>
      <c r="G3" s="93"/>
      <c r="H3" s="93"/>
      <c r="I3" s="93"/>
      <c r="J3" s="93"/>
      <c r="K3" s="3"/>
      <c r="L3" s="4"/>
    </row>
    <row r="4" spans="1:12" ht="13.5" thickBot="1">
      <c r="A4" s="23"/>
      <c r="B4" s="24"/>
      <c r="C4" s="24"/>
      <c r="D4" s="24"/>
      <c r="E4" s="24"/>
      <c r="F4" s="24"/>
      <c r="G4" s="24"/>
      <c r="H4" s="24"/>
      <c r="I4" s="25"/>
      <c r="J4" s="25"/>
    </row>
    <row r="5" spans="1:12" ht="13.5" thickTop="1">
      <c r="A5" s="94" t="s">
        <v>7</v>
      </c>
      <c r="B5" s="26" t="s">
        <v>8</v>
      </c>
      <c r="C5" s="96" t="s">
        <v>9</v>
      </c>
      <c r="D5" s="96"/>
      <c r="E5" s="97" t="s">
        <v>10</v>
      </c>
      <c r="F5" s="97"/>
      <c r="G5" s="96" t="s">
        <v>5</v>
      </c>
      <c r="H5" s="96" t="s">
        <v>11</v>
      </c>
      <c r="I5" s="99" t="s">
        <v>12</v>
      </c>
    </row>
    <row r="6" spans="1:12" ht="13.5" thickBot="1">
      <c r="A6" s="95"/>
      <c r="B6" s="27" t="s">
        <v>13</v>
      </c>
      <c r="C6" s="28" t="s">
        <v>14</v>
      </c>
      <c r="D6" s="27" t="s">
        <v>15</v>
      </c>
      <c r="E6" s="29" t="s">
        <v>14</v>
      </c>
      <c r="F6" s="29" t="s">
        <v>15</v>
      </c>
      <c r="G6" s="98"/>
      <c r="H6" s="98"/>
      <c r="I6" s="100"/>
    </row>
    <row r="7" spans="1:12" ht="24.95" customHeight="1" thickTop="1">
      <c r="A7" s="30">
        <v>41157</v>
      </c>
      <c r="B7" s="31" t="s">
        <v>16</v>
      </c>
      <c r="C7" s="32" t="s">
        <v>21</v>
      </c>
      <c r="D7" s="33" t="s">
        <v>436</v>
      </c>
      <c r="E7" s="32" t="s">
        <v>26</v>
      </c>
      <c r="F7" s="33">
        <v>0.77083333333333337</v>
      </c>
      <c r="G7" s="34">
        <v>87.4</v>
      </c>
      <c r="H7" s="35" t="s">
        <v>440</v>
      </c>
      <c r="I7" s="35">
        <v>43</v>
      </c>
    </row>
    <row r="8" spans="1:12" ht="38.25" customHeight="1">
      <c r="A8" s="30">
        <v>41158</v>
      </c>
      <c r="B8" s="31" t="s">
        <v>17</v>
      </c>
      <c r="C8" s="32" t="s">
        <v>26</v>
      </c>
      <c r="D8" s="37">
        <v>0.5</v>
      </c>
      <c r="E8" s="32" t="s">
        <v>27</v>
      </c>
      <c r="F8" s="37">
        <v>0.63888888888888895</v>
      </c>
      <c r="G8" s="34">
        <v>124.5</v>
      </c>
      <c r="H8" s="35" t="s">
        <v>441</v>
      </c>
      <c r="I8" s="35"/>
    </row>
    <row r="9" spans="1:12" ht="37.5" customHeight="1">
      <c r="A9" s="30">
        <v>41159</v>
      </c>
      <c r="B9" s="31" t="s">
        <v>18</v>
      </c>
      <c r="C9" s="36" t="s">
        <v>28</v>
      </c>
      <c r="D9" s="37">
        <v>0.5</v>
      </c>
      <c r="E9" s="32" t="s">
        <v>29</v>
      </c>
      <c r="F9" s="37">
        <v>0.64583333333333337</v>
      </c>
      <c r="G9" s="34">
        <v>124.7</v>
      </c>
      <c r="H9" s="35" t="s">
        <v>442</v>
      </c>
      <c r="I9" s="35" t="s">
        <v>443</v>
      </c>
    </row>
    <row r="10" spans="1:12" ht="36" customHeight="1">
      <c r="A10" s="30">
        <v>41160</v>
      </c>
      <c r="B10" s="31" t="s">
        <v>19</v>
      </c>
      <c r="C10" s="36" t="s">
        <v>29</v>
      </c>
      <c r="D10" s="37">
        <v>0.5</v>
      </c>
      <c r="E10" s="32" t="s">
        <v>4</v>
      </c>
      <c r="F10" s="37">
        <v>0.68055555555555547</v>
      </c>
      <c r="G10" s="34">
        <v>154.1</v>
      </c>
      <c r="H10" s="35" t="s">
        <v>444</v>
      </c>
      <c r="I10" s="35">
        <v>23.4</v>
      </c>
    </row>
    <row r="11" spans="1:12" ht="39.75" customHeight="1">
      <c r="A11" s="48">
        <v>41161</v>
      </c>
      <c r="B11" s="31" t="s">
        <v>20</v>
      </c>
      <c r="C11" s="36" t="s">
        <v>167</v>
      </c>
      <c r="D11" s="37">
        <v>0.52083333333333337</v>
      </c>
      <c r="E11" s="32" t="s">
        <v>168</v>
      </c>
      <c r="F11" s="37">
        <v>0.64583333333333337</v>
      </c>
      <c r="G11" s="34">
        <v>103.8</v>
      </c>
      <c r="H11" s="35" t="s">
        <v>445</v>
      </c>
      <c r="I11" s="35" t="s">
        <v>446</v>
      </c>
    </row>
    <row r="12" spans="1:12">
      <c r="G12" s="34">
        <f>SUM(G7:G11)</f>
        <v>594.5</v>
      </c>
    </row>
  </sheetData>
  <mergeCells count="8">
    <mergeCell ref="A2:J2"/>
    <mergeCell ref="A3:J3"/>
    <mergeCell ref="A5:A6"/>
    <mergeCell ref="C5:D5"/>
    <mergeCell ref="E5:F5"/>
    <mergeCell ref="G5:G6"/>
    <mergeCell ref="H5:H6"/>
    <mergeCell ref="I5:I6"/>
  </mergeCells>
  <phoneticPr fontId="9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N69"/>
  <sheetViews>
    <sheetView workbookViewId="0">
      <selection activeCell="E54" sqref="E54"/>
    </sheetView>
  </sheetViews>
  <sheetFormatPr defaultColWidth="8.85546875" defaultRowHeight="12.75"/>
  <cols>
    <col min="1" max="1" width="4.7109375" customWidth="1"/>
    <col min="2" max="2" width="42.85546875" customWidth="1"/>
    <col min="3" max="5" width="5.7109375" customWidth="1"/>
    <col min="6" max="9" width="6.7109375" customWidth="1"/>
    <col min="10" max="10" width="7.7109375" style="1" customWidth="1"/>
    <col min="11" max="11" width="6.28515625" style="2" customWidth="1"/>
    <col min="12" max="12" width="3.42578125" style="3" hidden="1" customWidth="1"/>
    <col min="13" max="13" width="4.42578125" style="4" hidden="1" customWidth="1"/>
    <col min="14" max="14" width="32" hidden="1" customWidth="1"/>
  </cols>
  <sheetData>
    <row r="1" spans="1:12">
      <c r="J1" s="18"/>
      <c r="K1" s="16"/>
    </row>
    <row r="2" spans="1:12" ht="15.75">
      <c r="A2" s="101" t="s">
        <v>437</v>
      </c>
      <c r="B2" s="101"/>
      <c r="C2" s="101"/>
      <c r="D2" s="101"/>
      <c r="E2" s="101"/>
      <c r="F2" s="101"/>
      <c r="G2" s="101"/>
      <c r="H2" s="101"/>
      <c r="J2" s="18"/>
      <c r="K2" s="16"/>
    </row>
    <row r="3" spans="1:12" ht="15">
      <c r="A3" s="102" t="s">
        <v>30</v>
      </c>
      <c r="B3" s="102"/>
      <c r="C3" s="102"/>
      <c r="D3" s="102"/>
      <c r="E3" s="102"/>
      <c r="F3" s="102"/>
      <c r="G3" s="102"/>
      <c r="H3" s="102"/>
      <c r="J3" s="18"/>
      <c r="K3" s="16"/>
    </row>
    <row r="4" spans="1:12" ht="15">
      <c r="A4" s="102" t="s">
        <v>31</v>
      </c>
      <c r="B4" s="102"/>
      <c r="C4" s="102"/>
      <c r="D4" s="102"/>
      <c r="E4" s="102"/>
      <c r="F4" s="102"/>
      <c r="G4" s="102"/>
      <c r="H4" s="102"/>
      <c r="J4" s="18"/>
      <c r="K4" s="16"/>
    </row>
    <row r="5" spans="1:12">
      <c r="A5" s="38"/>
      <c r="B5" s="39"/>
      <c r="C5" s="40"/>
      <c r="D5" s="40"/>
      <c r="E5" s="40"/>
      <c r="F5" s="40"/>
      <c r="G5" s="40"/>
      <c r="H5" s="40"/>
      <c r="J5" s="18"/>
      <c r="K5" s="16"/>
    </row>
    <row r="6" spans="1:12">
      <c r="A6" s="69" t="s">
        <v>0</v>
      </c>
      <c r="B6" s="69" t="s">
        <v>22</v>
      </c>
      <c r="C6" s="69"/>
      <c r="D6" s="69"/>
      <c r="E6" s="70" t="s">
        <v>1</v>
      </c>
      <c r="F6" s="69" t="s">
        <v>2</v>
      </c>
      <c r="G6" s="69" t="s">
        <v>25</v>
      </c>
      <c r="H6" s="69" t="s">
        <v>435</v>
      </c>
      <c r="J6" s="18"/>
      <c r="K6" s="16"/>
    </row>
    <row r="7" spans="1:12" ht="28.5" customHeight="1">
      <c r="A7" s="79"/>
      <c r="B7" s="80" t="s">
        <v>38</v>
      </c>
      <c r="C7" s="81"/>
      <c r="D7" s="70"/>
      <c r="E7" s="79"/>
      <c r="F7" s="79"/>
      <c r="G7" s="82">
        <v>0.60416666666666663</v>
      </c>
      <c r="H7" s="82">
        <v>0.60416666666666663</v>
      </c>
      <c r="J7" s="18"/>
      <c r="K7" s="16"/>
    </row>
    <row r="8" spans="1:12" ht="15.75" customHeight="1">
      <c r="A8" s="83"/>
      <c r="B8" s="84" t="s">
        <v>39</v>
      </c>
      <c r="C8" s="81"/>
      <c r="D8" s="70"/>
      <c r="E8" s="79"/>
      <c r="F8" s="79">
        <v>2</v>
      </c>
      <c r="G8" s="82">
        <v>0.66666666666666663</v>
      </c>
      <c r="H8" s="82">
        <v>0.66666666666666663</v>
      </c>
      <c r="J8" s="18"/>
      <c r="K8" s="16"/>
    </row>
    <row r="9" spans="1:12">
      <c r="A9" s="41"/>
      <c r="B9" s="41" t="s">
        <v>40</v>
      </c>
      <c r="C9" s="41"/>
      <c r="D9" s="41"/>
      <c r="E9" s="41"/>
      <c r="F9" s="41"/>
      <c r="G9" s="41"/>
      <c r="H9" s="41"/>
      <c r="J9" s="18"/>
      <c r="K9" s="16"/>
    </row>
    <row r="10" spans="1:12">
      <c r="A10" s="41"/>
      <c r="B10" s="41" t="s">
        <v>41</v>
      </c>
      <c r="C10" s="41"/>
      <c r="D10" s="41"/>
      <c r="E10" s="41"/>
      <c r="F10" s="41"/>
      <c r="G10" s="41"/>
      <c r="H10" s="41"/>
      <c r="J10" s="18"/>
      <c r="K10" s="16"/>
      <c r="L10" s="18"/>
    </row>
    <row r="11" spans="1:12">
      <c r="A11" s="41"/>
      <c r="B11" s="41" t="s">
        <v>395</v>
      </c>
      <c r="C11" s="41"/>
      <c r="D11" s="41"/>
      <c r="E11" s="41"/>
      <c r="F11" s="41"/>
      <c r="G11" s="41"/>
      <c r="H11" s="41"/>
      <c r="J11" s="18"/>
      <c r="K11" s="16"/>
      <c r="L11" s="18"/>
    </row>
    <row r="12" spans="1:12">
      <c r="A12" s="41"/>
      <c r="B12" s="41" t="s">
        <v>42</v>
      </c>
      <c r="C12" s="41"/>
      <c r="D12" s="41"/>
      <c r="E12" s="41"/>
      <c r="F12" s="41"/>
      <c r="G12" s="41"/>
      <c r="H12" s="41"/>
      <c r="J12" s="18"/>
      <c r="K12" s="16"/>
      <c r="L12" s="18"/>
    </row>
    <row r="13" spans="1:12">
      <c r="A13" s="41"/>
      <c r="B13" s="41" t="s">
        <v>396</v>
      </c>
      <c r="C13" s="41"/>
      <c r="D13" s="41"/>
      <c r="E13" s="41"/>
      <c r="F13" s="41"/>
      <c r="G13" s="41"/>
      <c r="H13" s="41"/>
      <c r="J13" s="18"/>
      <c r="K13" s="16"/>
      <c r="L13" s="18"/>
    </row>
    <row r="14" spans="1:12" ht="18" customHeight="1">
      <c r="A14" s="77">
        <v>68</v>
      </c>
      <c r="B14" s="65" t="s">
        <v>397</v>
      </c>
      <c r="C14" s="65"/>
      <c r="D14" s="65"/>
      <c r="E14" s="77">
        <v>0</v>
      </c>
      <c r="F14" s="77">
        <v>87.4</v>
      </c>
      <c r="G14" s="63">
        <v>0.67013888888888884</v>
      </c>
      <c r="H14" s="63">
        <v>0.67013888888888884</v>
      </c>
      <c r="I14">
        <v>36</v>
      </c>
      <c r="J14" s="43">
        <v>4.1666666666666664E-2</v>
      </c>
      <c r="K14" s="16"/>
      <c r="L14" s="18"/>
    </row>
    <row r="15" spans="1:12">
      <c r="A15" s="53">
        <v>78</v>
      </c>
      <c r="B15" s="54" t="s">
        <v>398</v>
      </c>
      <c r="C15" s="54"/>
      <c r="D15" s="54"/>
      <c r="E15" s="53">
        <v>1.4</v>
      </c>
      <c r="F15" s="55">
        <f t="shared" ref="F15:F68" si="0">$F$14-E15</f>
        <v>86</v>
      </c>
      <c r="G15" s="56">
        <f>+E15*$J$14/$I$14+$G$14</f>
        <v>0.67175925925925917</v>
      </c>
      <c r="H15" s="56">
        <f>+E15*$J$15/$I$15+$H$14</f>
        <v>0.67167397660818706</v>
      </c>
      <c r="I15">
        <v>38</v>
      </c>
      <c r="J15" s="43">
        <v>4.1666666666666664E-2</v>
      </c>
      <c r="K15" s="16"/>
      <c r="L15" s="18"/>
    </row>
    <row r="16" spans="1:12">
      <c r="A16" s="53">
        <v>96</v>
      </c>
      <c r="B16" s="54" t="s">
        <v>119</v>
      </c>
      <c r="C16" s="54"/>
      <c r="D16" s="54"/>
      <c r="E16" s="53">
        <v>2.2000000000000002</v>
      </c>
      <c r="F16" s="55">
        <f t="shared" si="0"/>
        <v>85.2</v>
      </c>
      <c r="G16" s="56">
        <f t="shared" ref="G16:G69" si="1">+E16*$J$14/$I$14+$G$14</f>
        <v>0.67268518518518516</v>
      </c>
      <c r="H16" s="56">
        <f t="shared" ref="H16:H69" si="2">+E16*$J$15/$I$15+$H$14</f>
        <v>0.67255116959064321</v>
      </c>
      <c r="J16" s="18"/>
      <c r="K16" s="16"/>
      <c r="L16" s="18"/>
    </row>
    <row r="17" spans="1:12">
      <c r="A17" s="53">
        <v>90</v>
      </c>
      <c r="B17" s="54" t="s">
        <v>399</v>
      </c>
      <c r="C17" s="54"/>
      <c r="D17" s="54"/>
      <c r="E17" s="53">
        <v>2.8</v>
      </c>
      <c r="F17" s="55">
        <f t="shared" si="0"/>
        <v>84.600000000000009</v>
      </c>
      <c r="G17" s="56">
        <f t="shared" si="1"/>
        <v>0.67337962962962961</v>
      </c>
      <c r="H17" s="56">
        <f t="shared" si="2"/>
        <v>0.67320906432748528</v>
      </c>
      <c r="J17" s="19"/>
      <c r="K17" s="20"/>
      <c r="L17" s="18"/>
    </row>
    <row r="18" spans="1:12">
      <c r="A18" s="53">
        <v>114</v>
      </c>
      <c r="B18" s="54" t="s">
        <v>43</v>
      </c>
      <c r="C18" s="54"/>
      <c r="D18" s="54"/>
      <c r="E18" s="53">
        <v>4.5999999999999996</v>
      </c>
      <c r="F18" s="55">
        <f t="shared" si="0"/>
        <v>82.800000000000011</v>
      </c>
      <c r="G18" s="56">
        <f t="shared" si="1"/>
        <v>0.67546296296296293</v>
      </c>
      <c r="H18" s="56">
        <f t="shared" si="2"/>
        <v>0.67518274853801163</v>
      </c>
      <c r="J18" s="19"/>
      <c r="K18" s="20"/>
      <c r="L18" s="18"/>
    </row>
    <row r="19" spans="1:12">
      <c r="A19" s="53">
        <v>117</v>
      </c>
      <c r="B19" s="54" t="s">
        <v>44</v>
      </c>
      <c r="C19" s="54"/>
      <c r="D19" s="54"/>
      <c r="E19" s="53">
        <v>5.2</v>
      </c>
      <c r="F19" s="55">
        <f t="shared" si="0"/>
        <v>82.2</v>
      </c>
      <c r="G19" s="56">
        <f t="shared" si="1"/>
        <v>0.67615740740740737</v>
      </c>
      <c r="H19" s="56">
        <f t="shared" si="2"/>
        <v>0.67584064327485371</v>
      </c>
      <c r="J19" s="19"/>
      <c r="K19" s="20"/>
      <c r="L19" s="18"/>
    </row>
    <row r="20" spans="1:12">
      <c r="A20" s="53">
        <v>100</v>
      </c>
      <c r="B20" s="54" t="s">
        <v>400</v>
      </c>
      <c r="C20" s="54"/>
      <c r="D20" s="54"/>
      <c r="E20" s="53">
        <v>6.9</v>
      </c>
      <c r="F20" s="55">
        <f t="shared" si="0"/>
        <v>80.5</v>
      </c>
      <c r="G20" s="56">
        <f t="shared" si="1"/>
        <v>0.67812499999999998</v>
      </c>
      <c r="H20" s="56">
        <f t="shared" si="2"/>
        <v>0.67770467836257309</v>
      </c>
      <c r="J20" s="19"/>
      <c r="K20" s="20"/>
      <c r="L20" s="18"/>
    </row>
    <row r="21" spans="1:12">
      <c r="A21" s="53">
        <v>64</v>
      </c>
      <c r="B21" s="54" t="s">
        <v>45</v>
      </c>
      <c r="C21" s="54"/>
      <c r="D21" s="54"/>
      <c r="E21" s="53">
        <v>15</v>
      </c>
      <c r="F21" s="55">
        <f t="shared" si="0"/>
        <v>72.400000000000006</v>
      </c>
      <c r="G21" s="56">
        <f t="shared" si="1"/>
        <v>0.6875</v>
      </c>
      <c r="H21" s="56">
        <f t="shared" si="2"/>
        <v>0.68658625730994149</v>
      </c>
      <c r="J21" s="19"/>
      <c r="K21" s="20"/>
      <c r="L21" s="18"/>
    </row>
    <row r="22" spans="1:12">
      <c r="A22" s="53">
        <v>148</v>
      </c>
      <c r="B22" s="54" t="s">
        <v>46</v>
      </c>
      <c r="C22" s="54"/>
      <c r="D22" s="54"/>
      <c r="E22" s="53">
        <v>19</v>
      </c>
      <c r="F22" s="55">
        <f t="shared" si="0"/>
        <v>68.400000000000006</v>
      </c>
      <c r="G22" s="56">
        <f t="shared" si="1"/>
        <v>0.69212962962962954</v>
      </c>
      <c r="H22" s="56">
        <f t="shared" si="2"/>
        <v>0.69097222222222221</v>
      </c>
      <c r="J22" s="19"/>
      <c r="K22" s="20"/>
      <c r="L22" s="18"/>
    </row>
    <row r="23" spans="1:12">
      <c r="A23" s="53">
        <v>159</v>
      </c>
      <c r="B23" s="54" t="s">
        <v>120</v>
      </c>
      <c r="C23" s="54"/>
      <c r="D23" s="54"/>
      <c r="E23" s="53">
        <v>19.8</v>
      </c>
      <c r="F23" s="55">
        <f t="shared" si="0"/>
        <v>67.600000000000009</v>
      </c>
      <c r="G23" s="56">
        <f t="shared" si="1"/>
        <v>0.69305555555555554</v>
      </c>
      <c r="H23" s="56">
        <f t="shared" si="2"/>
        <v>0.69184941520467835</v>
      </c>
      <c r="J23" s="19"/>
      <c r="K23" s="20"/>
      <c r="L23" s="18"/>
    </row>
    <row r="24" spans="1:12">
      <c r="A24" s="53">
        <v>159</v>
      </c>
      <c r="B24" s="54" t="s">
        <v>120</v>
      </c>
      <c r="C24" s="54"/>
      <c r="D24" s="54"/>
      <c r="E24" s="53">
        <v>21</v>
      </c>
      <c r="F24" s="55">
        <f t="shared" si="0"/>
        <v>66.400000000000006</v>
      </c>
      <c r="G24" s="56">
        <f t="shared" si="1"/>
        <v>0.69444444444444442</v>
      </c>
      <c r="H24" s="56">
        <f t="shared" si="2"/>
        <v>0.69316520467836251</v>
      </c>
      <c r="J24" s="19"/>
      <c r="K24" s="20"/>
      <c r="L24" s="18"/>
    </row>
    <row r="25" spans="1:12">
      <c r="A25" s="53">
        <v>129</v>
      </c>
      <c r="B25" s="54" t="s">
        <v>47</v>
      </c>
      <c r="C25" s="54"/>
      <c r="D25" s="54"/>
      <c r="E25" s="53">
        <v>21.2</v>
      </c>
      <c r="F25" s="55">
        <f t="shared" si="0"/>
        <v>66.2</v>
      </c>
      <c r="G25" s="56">
        <f t="shared" si="1"/>
        <v>0.69467592592592586</v>
      </c>
      <c r="H25" s="56">
        <f t="shared" si="2"/>
        <v>0.69338450292397658</v>
      </c>
      <c r="L25" s="18"/>
    </row>
    <row r="26" spans="1:12">
      <c r="A26" s="53">
        <v>68</v>
      </c>
      <c r="B26" s="54" t="s">
        <v>420</v>
      </c>
      <c r="C26" s="54"/>
      <c r="D26" s="54"/>
      <c r="E26" s="53">
        <v>22.7</v>
      </c>
      <c r="F26" s="55">
        <f t="shared" si="0"/>
        <v>64.7</v>
      </c>
      <c r="G26" s="56">
        <f t="shared" si="1"/>
        <v>0.69641203703703702</v>
      </c>
      <c r="H26" s="56">
        <f t="shared" si="2"/>
        <v>0.69502923976608177</v>
      </c>
      <c r="L26" s="18"/>
    </row>
    <row r="27" spans="1:12">
      <c r="A27" s="53">
        <v>91</v>
      </c>
      <c r="B27" s="54" t="s">
        <v>48</v>
      </c>
      <c r="C27" s="54"/>
      <c r="D27" s="54"/>
      <c r="E27" s="53">
        <v>25.2</v>
      </c>
      <c r="F27" s="55">
        <f t="shared" si="0"/>
        <v>62.2</v>
      </c>
      <c r="G27" s="56">
        <f t="shared" si="1"/>
        <v>0.69930555555555551</v>
      </c>
      <c r="H27" s="56">
        <f t="shared" si="2"/>
        <v>0.69777046783625729</v>
      </c>
      <c r="L27" s="18"/>
    </row>
    <row r="28" spans="1:12">
      <c r="A28" s="53">
        <v>103</v>
      </c>
      <c r="B28" s="54" t="s">
        <v>49</v>
      </c>
      <c r="C28" s="54"/>
      <c r="D28" s="54"/>
      <c r="E28" s="53">
        <v>26.5</v>
      </c>
      <c r="F28" s="55">
        <f t="shared" si="0"/>
        <v>60.900000000000006</v>
      </c>
      <c r="G28" s="56">
        <f t="shared" si="1"/>
        <v>0.70081018518518512</v>
      </c>
      <c r="H28" s="56">
        <f t="shared" si="2"/>
        <v>0.69919590643274854</v>
      </c>
      <c r="L28" s="18"/>
    </row>
    <row r="29" spans="1:12">
      <c r="A29" s="53">
        <v>59</v>
      </c>
      <c r="B29" s="54" t="s">
        <v>50</v>
      </c>
      <c r="C29" s="54"/>
      <c r="D29" s="54"/>
      <c r="E29" s="53">
        <v>29.3</v>
      </c>
      <c r="F29" s="55">
        <f t="shared" si="0"/>
        <v>58.100000000000009</v>
      </c>
      <c r="G29" s="56">
        <f t="shared" si="1"/>
        <v>0.70405092592592589</v>
      </c>
      <c r="H29" s="56">
        <f t="shared" si="2"/>
        <v>0.70226608187134498</v>
      </c>
      <c r="L29" s="18"/>
    </row>
    <row r="30" spans="1:12">
      <c r="A30" s="53">
        <v>68</v>
      </c>
      <c r="B30" s="54" t="s">
        <v>421</v>
      </c>
      <c r="C30" s="54"/>
      <c r="D30" s="54"/>
      <c r="E30" s="53">
        <v>33.799999999999997</v>
      </c>
      <c r="F30" s="55">
        <f t="shared" si="0"/>
        <v>53.600000000000009</v>
      </c>
      <c r="G30" s="56">
        <f t="shared" si="1"/>
        <v>0.70925925925925926</v>
      </c>
      <c r="H30" s="56">
        <f t="shared" si="2"/>
        <v>0.7072002923976608</v>
      </c>
      <c r="L30" s="18"/>
    </row>
    <row r="31" spans="1:12">
      <c r="A31" s="53">
        <v>67</v>
      </c>
      <c r="B31" s="54" t="s">
        <v>51</v>
      </c>
      <c r="C31" s="54"/>
      <c r="D31" s="54"/>
      <c r="E31" s="53">
        <v>35.299999999999997</v>
      </c>
      <c r="F31" s="55">
        <f t="shared" si="0"/>
        <v>52.100000000000009</v>
      </c>
      <c r="G31" s="56">
        <f t="shared" si="1"/>
        <v>0.71099537037037031</v>
      </c>
      <c r="H31" s="56">
        <f t="shared" si="2"/>
        <v>0.708845029239766</v>
      </c>
      <c r="L31" s="18"/>
    </row>
    <row r="32" spans="1:12">
      <c r="A32" s="61">
        <v>75</v>
      </c>
      <c r="B32" s="62" t="s">
        <v>52</v>
      </c>
      <c r="C32" s="62"/>
      <c r="D32" s="62"/>
      <c r="E32" s="61">
        <v>35.700000000000003</v>
      </c>
      <c r="F32" s="61">
        <f t="shared" si="0"/>
        <v>51.7</v>
      </c>
      <c r="G32" s="63">
        <f t="shared" si="1"/>
        <v>0.7114583333333333</v>
      </c>
      <c r="H32" s="63">
        <f t="shared" si="2"/>
        <v>0.70928362573099413</v>
      </c>
      <c r="L32" s="19"/>
    </row>
    <row r="33" spans="1:12">
      <c r="A33" s="53">
        <v>79</v>
      </c>
      <c r="B33" s="54" t="s">
        <v>401</v>
      </c>
      <c r="C33" s="54"/>
      <c r="D33" s="54"/>
      <c r="E33" s="53">
        <v>36.1</v>
      </c>
      <c r="F33" s="55">
        <f t="shared" si="0"/>
        <v>51.300000000000004</v>
      </c>
      <c r="G33" s="56">
        <f t="shared" si="1"/>
        <v>0.71192129629629619</v>
      </c>
      <c r="H33" s="56">
        <f t="shared" si="2"/>
        <v>0.70972222222222214</v>
      </c>
      <c r="L33" s="19"/>
    </row>
    <row r="34" spans="1:12">
      <c r="A34" s="61">
        <v>79</v>
      </c>
      <c r="B34" s="62" t="s">
        <v>53</v>
      </c>
      <c r="C34" s="62"/>
      <c r="D34" s="62"/>
      <c r="E34" s="61">
        <v>36.200000000000003</v>
      </c>
      <c r="F34" s="61">
        <f t="shared" si="0"/>
        <v>51.2</v>
      </c>
      <c r="G34" s="63">
        <f t="shared" si="1"/>
        <v>0.71203703703703702</v>
      </c>
      <c r="H34" s="63">
        <f t="shared" si="2"/>
        <v>0.70983187134502923</v>
      </c>
      <c r="L34" s="19"/>
    </row>
    <row r="35" spans="1:12">
      <c r="A35" s="53">
        <v>307</v>
      </c>
      <c r="B35" s="54" t="s">
        <v>54</v>
      </c>
      <c r="C35" s="54"/>
      <c r="D35" s="54"/>
      <c r="E35" s="53">
        <v>39.799999999999997</v>
      </c>
      <c r="F35" s="55">
        <f t="shared" si="0"/>
        <v>47.600000000000009</v>
      </c>
      <c r="G35" s="56">
        <f t="shared" si="1"/>
        <v>0.71620370370370368</v>
      </c>
      <c r="H35" s="56">
        <f t="shared" si="2"/>
        <v>0.71377923976608182</v>
      </c>
      <c r="L35" s="19"/>
    </row>
    <row r="36" spans="1:12">
      <c r="A36" s="53">
        <v>322</v>
      </c>
      <c r="B36" s="54" t="s">
        <v>49</v>
      </c>
      <c r="C36" s="54"/>
      <c r="D36" s="54"/>
      <c r="E36" s="53">
        <v>40.299999999999997</v>
      </c>
      <c r="F36" s="55">
        <f t="shared" si="0"/>
        <v>47.100000000000009</v>
      </c>
      <c r="G36" s="56">
        <f t="shared" si="1"/>
        <v>0.7167824074074074</v>
      </c>
      <c r="H36" s="56">
        <f t="shared" si="2"/>
        <v>0.71432748538011692</v>
      </c>
      <c r="L36" s="19"/>
    </row>
    <row r="37" spans="1:12">
      <c r="A37" s="53">
        <v>353</v>
      </c>
      <c r="B37" s="54" t="s">
        <v>55</v>
      </c>
      <c r="C37" s="54"/>
      <c r="D37" s="54"/>
      <c r="E37" s="53">
        <v>40.799999999999997</v>
      </c>
      <c r="F37" s="55">
        <f t="shared" si="0"/>
        <v>46.600000000000009</v>
      </c>
      <c r="G37" s="56">
        <f t="shared" si="1"/>
        <v>0.71736111111111101</v>
      </c>
      <c r="H37" s="56">
        <f t="shared" si="2"/>
        <v>0.71487573099415203</v>
      </c>
      <c r="L37" s="19"/>
    </row>
    <row r="38" spans="1:12">
      <c r="A38" s="61">
        <v>480</v>
      </c>
      <c r="B38" s="62" t="s">
        <v>56</v>
      </c>
      <c r="C38" s="62"/>
      <c r="D38" s="62"/>
      <c r="E38" s="61">
        <v>43</v>
      </c>
      <c r="F38" s="61">
        <f t="shared" si="0"/>
        <v>44.400000000000006</v>
      </c>
      <c r="G38" s="63">
        <f t="shared" si="1"/>
        <v>0.71990740740740733</v>
      </c>
      <c r="H38" s="63">
        <f t="shared" si="2"/>
        <v>0.71728801169590639</v>
      </c>
      <c r="L38" s="19"/>
    </row>
    <row r="39" spans="1:12">
      <c r="A39" s="53">
        <v>483</v>
      </c>
      <c r="B39" s="54" t="s">
        <v>121</v>
      </c>
      <c r="C39" s="54"/>
      <c r="D39" s="54"/>
      <c r="E39" s="53">
        <v>43.4</v>
      </c>
      <c r="F39" s="55">
        <f t="shared" si="0"/>
        <v>44.000000000000007</v>
      </c>
      <c r="G39" s="56">
        <f t="shared" si="1"/>
        <v>0.72037037037037033</v>
      </c>
      <c r="H39" s="56">
        <f t="shared" si="2"/>
        <v>0.71772660818713441</v>
      </c>
      <c r="L39" s="19"/>
    </row>
    <row r="40" spans="1:12">
      <c r="A40" s="53">
        <v>478</v>
      </c>
      <c r="B40" s="54" t="s">
        <v>57</v>
      </c>
      <c r="C40" s="54"/>
      <c r="D40" s="54"/>
      <c r="E40" s="53">
        <v>44.4</v>
      </c>
      <c r="F40" s="55">
        <f t="shared" si="0"/>
        <v>43.000000000000007</v>
      </c>
      <c r="G40" s="56">
        <f t="shared" si="1"/>
        <v>0.72152777777777777</v>
      </c>
      <c r="H40" s="56">
        <f t="shared" si="2"/>
        <v>0.71882309941520461</v>
      </c>
    </row>
    <row r="41" spans="1:12">
      <c r="A41" s="53">
        <v>207</v>
      </c>
      <c r="B41" s="54" t="s">
        <v>122</v>
      </c>
      <c r="C41" s="54"/>
      <c r="D41" s="54"/>
      <c r="E41" s="53">
        <v>50.8</v>
      </c>
      <c r="F41" s="55">
        <f t="shared" si="0"/>
        <v>36.600000000000009</v>
      </c>
      <c r="G41" s="56">
        <f t="shared" si="1"/>
        <v>0.72893518518518507</v>
      </c>
      <c r="H41" s="56">
        <f t="shared" si="2"/>
        <v>0.72584064327485376</v>
      </c>
    </row>
    <row r="42" spans="1:12">
      <c r="A42" s="53">
        <v>197</v>
      </c>
      <c r="B42" s="54" t="s">
        <v>123</v>
      </c>
      <c r="C42" s="54"/>
      <c r="D42" s="54"/>
      <c r="E42" s="53">
        <v>51.9</v>
      </c>
      <c r="F42" s="55">
        <f t="shared" si="0"/>
        <v>35.500000000000007</v>
      </c>
      <c r="G42" s="56">
        <f t="shared" si="1"/>
        <v>0.73020833333333324</v>
      </c>
      <c r="H42" s="56">
        <f t="shared" si="2"/>
        <v>0.72704678362573094</v>
      </c>
    </row>
    <row r="43" spans="1:12">
      <c r="A43" s="53">
        <v>199</v>
      </c>
      <c r="B43" s="54" t="s">
        <v>58</v>
      </c>
      <c r="C43" s="54"/>
      <c r="D43" s="54"/>
      <c r="E43" s="53">
        <v>52.5</v>
      </c>
      <c r="F43" s="55">
        <f t="shared" si="0"/>
        <v>34.900000000000006</v>
      </c>
      <c r="G43" s="56">
        <f t="shared" si="1"/>
        <v>0.73090277777777768</v>
      </c>
      <c r="H43" s="56">
        <f t="shared" si="2"/>
        <v>0.72770467836257302</v>
      </c>
    </row>
    <row r="44" spans="1:12">
      <c r="A44" s="53">
        <v>52</v>
      </c>
      <c r="B44" s="54" t="s">
        <v>59</v>
      </c>
      <c r="C44" s="54"/>
      <c r="D44" s="54"/>
      <c r="E44" s="53">
        <v>59.3</v>
      </c>
      <c r="F44" s="55">
        <f t="shared" si="0"/>
        <v>28.100000000000009</v>
      </c>
      <c r="G44" s="56">
        <f t="shared" si="1"/>
        <v>0.7387731481481481</v>
      </c>
      <c r="H44" s="56">
        <f t="shared" si="2"/>
        <v>0.73516081871345018</v>
      </c>
    </row>
    <row r="45" spans="1:12">
      <c r="A45" s="53">
        <v>50</v>
      </c>
      <c r="B45" s="54" t="s">
        <v>60</v>
      </c>
      <c r="C45" s="54"/>
      <c r="D45" s="54"/>
      <c r="E45" s="53">
        <v>59.6</v>
      </c>
      <c r="F45" s="55">
        <f t="shared" si="0"/>
        <v>27.800000000000004</v>
      </c>
      <c r="G45" s="56">
        <f t="shared" si="1"/>
        <v>0.73912037037037037</v>
      </c>
      <c r="H45" s="56">
        <f t="shared" si="2"/>
        <v>0.73548976608187133</v>
      </c>
    </row>
    <row r="46" spans="1:12">
      <c r="A46" s="53">
        <v>56</v>
      </c>
      <c r="B46" s="54" t="s">
        <v>124</v>
      </c>
      <c r="C46" s="54"/>
      <c r="D46" s="54"/>
      <c r="E46" s="53">
        <v>60</v>
      </c>
      <c r="F46" s="55">
        <f t="shared" si="0"/>
        <v>27.400000000000006</v>
      </c>
      <c r="G46" s="56">
        <f t="shared" si="1"/>
        <v>0.73958333333333326</v>
      </c>
      <c r="H46" s="56">
        <f t="shared" si="2"/>
        <v>0.73592836257309935</v>
      </c>
    </row>
    <row r="47" spans="1:12">
      <c r="A47" s="61">
        <v>58</v>
      </c>
      <c r="B47" s="62" t="s">
        <v>125</v>
      </c>
      <c r="C47" s="62"/>
      <c r="D47" s="62"/>
      <c r="E47" s="61">
        <v>60.4</v>
      </c>
      <c r="F47" s="61">
        <f t="shared" si="0"/>
        <v>27.000000000000007</v>
      </c>
      <c r="G47" s="63">
        <f t="shared" si="1"/>
        <v>0.74004629629629626</v>
      </c>
      <c r="H47" s="63">
        <f t="shared" si="2"/>
        <v>0.73636695906432748</v>
      </c>
    </row>
    <row r="48" spans="1:12">
      <c r="A48" s="53">
        <v>118</v>
      </c>
      <c r="B48" s="54" t="s">
        <v>126</v>
      </c>
      <c r="C48" s="54"/>
      <c r="D48" s="54"/>
      <c r="E48" s="53">
        <v>62.7</v>
      </c>
      <c r="F48" s="55">
        <f t="shared" si="0"/>
        <v>24.700000000000003</v>
      </c>
      <c r="G48" s="56">
        <f t="shared" si="1"/>
        <v>0.7427083333333333</v>
      </c>
      <c r="H48" s="56">
        <f t="shared" si="2"/>
        <v>0.73888888888888882</v>
      </c>
    </row>
    <row r="49" spans="1:8">
      <c r="A49" s="53">
        <v>115</v>
      </c>
      <c r="B49" s="54" t="s">
        <v>422</v>
      </c>
      <c r="C49" s="54"/>
      <c r="D49" s="54"/>
      <c r="E49" s="53">
        <v>63.2</v>
      </c>
      <c r="F49" s="55">
        <f t="shared" si="0"/>
        <v>24.200000000000003</v>
      </c>
      <c r="G49" s="56">
        <f t="shared" si="1"/>
        <v>0.74328703703703702</v>
      </c>
      <c r="H49" s="56">
        <f t="shared" si="2"/>
        <v>0.73943713450292392</v>
      </c>
    </row>
    <row r="50" spans="1:8">
      <c r="A50" s="53">
        <v>105</v>
      </c>
      <c r="B50" s="54" t="s">
        <v>61</v>
      </c>
      <c r="C50" s="54"/>
      <c r="D50" s="54"/>
      <c r="E50" s="53">
        <v>64.5</v>
      </c>
      <c r="F50" s="55">
        <f t="shared" si="0"/>
        <v>22.900000000000006</v>
      </c>
      <c r="G50" s="56">
        <f t="shared" si="1"/>
        <v>0.74479166666666663</v>
      </c>
      <c r="H50" s="56">
        <f t="shared" si="2"/>
        <v>0.74086257309941517</v>
      </c>
    </row>
    <row r="51" spans="1:8">
      <c r="A51" s="53">
        <v>50</v>
      </c>
      <c r="B51" s="54" t="s">
        <v>62</v>
      </c>
      <c r="C51" s="54"/>
      <c r="D51" s="54"/>
      <c r="E51" s="53">
        <v>66.3</v>
      </c>
      <c r="F51" s="55">
        <f t="shared" si="0"/>
        <v>21.100000000000009</v>
      </c>
      <c r="G51" s="56">
        <f t="shared" si="1"/>
        <v>0.74687499999999996</v>
      </c>
      <c r="H51" s="56">
        <f t="shared" si="2"/>
        <v>0.74283625730994141</v>
      </c>
    </row>
    <row r="52" spans="1:8">
      <c r="A52" s="53">
        <v>65</v>
      </c>
      <c r="B52" s="54" t="s">
        <v>402</v>
      </c>
      <c r="C52" s="54"/>
      <c r="D52" s="54"/>
      <c r="E52" s="53">
        <v>67.5</v>
      </c>
      <c r="F52" s="55">
        <f t="shared" si="0"/>
        <v>19.900000000000006</v>
      </c>
      <c r="G52" s="56">
        <f t="shared" si="1"/>
        <v>0.74826388888888884</v>
      </c>
      <c r="H52" s="56">
        <f t="shared" si="2"/>
        <v>0.74415204678362568</v>
      </c>
    </row>
    <row r="53" spans="1:8">
      <c r="A53" s="53">
        <v>95</v>
      </c>
      <c r="B53" s="54" t="s">
        <v>63</v>
      </c>
      <c r="C53" s="54"/>
      <c r="D53" s="54"/>
      <c r="E53" s="53">
        <v>68.8</v>
      </c>
      <c r="F53" s="55">
        <f t="shared" si="0"/>
        <v>18.600000000000009</v>
      </c>
      <c r="G53" s="56">
        <f t="shared" si="1"/>
        <v>0.74976851851851845</v>
      </c>
      <c r="H53" s="56">
        <f t="shared" si="2"/>
        <v>0.74557748538011692</v>
      </c>
    </row>
    <row r="54" spans="1:8">
      <c r="A54" s="53">
        <v>101</v>
      </c>
      <c r="B54" s="54" t="s">
        <v>423</v>
      </c>
      <c r="C54" s="58"/>
      <c r="D54" s="58"/>
      <c r="E54" s="53">
        <v>69.3</v>
      </c>
      <c r="F54" s="55">
        <f t="shared" si="0"/>
        <v>18.100000000000009</v>
      </c>
      <c r="G54" s="56">
        <f t="shared" si="1"/>
        <v>0.75034722222222217</v>
      </c>
      <c r="H54" s="56">
        <f t="shared" si="2"/>
        <v>0.74612573099415203</v>
      </c>
    </row>
    <row r="55" spans="1:8">
      <c r="A55" s="53">
        <v>96</v>
      </c>
      <c r="B55" s="54" t="s">
        <v>403</v>
      </c>
      <c r="C55" s="54"/>
      <c r="D55" s="54"/>
      <c r="E55" s="53">
        <v>69.400000000000006</v>
      </c>
      <c r="F55" s="55">
        <f t="shared" si="0"/>
        <v>18</v>
      </c>
      <c r="G55" s="56">
        <f t="shared" si="1"/>
        <v>0.75046296296296289</v>
      </c>
      <c r="H55" s="56">
        <f t="shared" si="2"/>
        <v>0.746235380116959</v>
      </c>
    </row>
    <row r="56" spans="1:8">
      <c r="A56" s="53">
        <v>70</v>
      </c>
      <c r="B56" s="54" t="s">
        <v>64</v>
      </c>
      <c r="C56" s="54"/>
      <c r="D56" s="54"/>
      <c r="E56" s="53">
        <v>70.7</v>
      </c>
      <c r="F56" s="55">
        <f t="shared" si="0"/>
        <v>16.700000000000003</v>
      </c>
      <c r="G56" s="56">
        <f t="shared" si="1"/>
        <v>0.7519675925925926</v>
      </c>
      <c r="H56" s="56">
        <f t="shared" si="2"/>
        <v>0.74766081871345025</v>
      </c>
    </row>
    <row r="57" spans="1:8">
      <c r="A57" s="53">
        <v>82</v>
      </c>
      <c r="B57" s="54" t="s">
        <v>127</v>
      </c>
      <c r="C57" s="54"/>
      <c r="D57" s="54"/>
      <c r="E57" s="53">
        <v>71.5</v>
      </c>
      <c r="F57" s="55">
        <f t="shared" si="0"/>
        <v>15.900000000000006</v>
      </c>
      <c r="G57" s="56">
        <f t="shared" si="1"/>
        <v>0.75289351851851849</v>
      </c>
      <c r="H57" s="56">
        <f t="shared" si="2"/>
        <v>0.74853801169590639</v>
      </c>
    </row>
    <row r="58" spans="1:8">
      <c r="A58" s="53">
        <v>79</v>
      </c>
      <c r="B58" s="54" t="s">
        <v>65</v>
      </c>
      <c r="C58" s="54"/>
      <c r="D58" s="54"/>
      <c r="E58" s="53">
        <v>71.900000000000006</v>
      </c>
      <c r="F58" s="55">
        <f t="shared" si="0"/>
        <v>15.5</v>
      </c>
      <c r="G58" s="56">
        <f t="shared" si="1"/>
        <v>0.75335648148148149</v>
      </c>
      <c r="H58" s="56">
        <f t="shared" si="2"/>
        <v>0.74897660818713452</v>
      </c>
    </row>
    <row r="59" spans="1:8">
      <c r="A59" s="53">
        <v>50</v>
      </c>
      <c r="B59" s="54" t="s">
        <v>66</v>
      </c>
      <c r="C59" s="54"/>
      <c r="D59" s="54"/>
      <c r="E59" s="53">
        <v>74.099999999999994</v>
      </c>
      <c r="F59" s="55">
        <f t="shared" si="0"/>
        <v>13.300000000000011</v>
      </c>
      <c r="G59" s="56">
        <f t="shared" si="1"/>
        <v>0.7559027777777777</v>
      </c>
      <c r="H59" s="56">
        <f t="shared" si="2"/>
        <v>0.75138888888888888</v>
      </c>
    </row>
    <row r="60" spans="1:8">
      <c r="A60" s="53">
        <v>80</v>
      </c>
      <c r="B60" s="54" t="s">
        <v>67</v>
      </c>
      <c r="C60" s="54"/>
      <c r="D60" s="54"/>
      <c r="E60" s="53">
        <v>75.8</v>
      </c>
      <c r="F60" s="55">
        <f t="shared" si="0"/>
        <v>11.600000000000009</v>
      </c>
      <c r="G60" s="56">
        <f t="shared" si="1"/>
        <v>0.75787037037037031</v>
      </c>
      <c r="H60" s="56">
        <f t="shared" si="2"/>
        <v>0.75325292397660815</v>
      </c>
    </row>
    <row r="61" spans="1:8">
      <c r="A61" s="53">
        <v>80</v>
      </c>
      <c r="B61" s="54" t="s">
        <v>68</v>
      </c>
      <c r="C61" s="54"/>
      <c r="D61" s="54"/>
      <c r="E61" s="53">
        <v>75.900000000000006</v>
      </c>
      <c r="F61" s="55">
        <f t="shared" si="0"/>
        <v>11.5</v>
      </c>
      <c r="G61" s="56">
        <f t="shared" si="1"/>
        <v>0.75798611111111103</v>
      </c>
      <c r="H61" s="56">
        <f t="shared" si="2"/>
        <v>0.75336257309941512</v>
      </c>
    </row>
    <row r="62" spans="1:8">
      <c r="A62" s="53">
        <v>77</v>
      </c>
      <c r="B62" s="54" t="s">
        <v>128</v>
      </c>
      <c r="C62" s="54"/>
      <c r="D62" s="54"/>
      <c r="E62" s="53">
        <v>77</v>
      </c>
      <c r="F62" s="55">
        <f t="shared" si="0"/>
        <v>10.400000000000006</v>
      </c>
      <c r="G62" s="56">
        <f t="shared" si="1"/>
        <v>0.75925925925925919</v>
      </c>
      <c r="H62" s="56">
        <f t="shared" si="2"/>
        <v>0.75456871345029231</v>
      </c>
    </row>
    <row r="63" spans="1:8">
      <c r="A63" s="53">
        <v>85</v>
      </c>
      <c r="B63" s="54" t="s">
        <v>69</v>
      </c>
      <c r="C63" s="54"/>
      <c r="D63" s="54"/>
      <c r="E63" s="53">
        <v>78.099999999999994</v>
      </c>
      <c r="F63" s="55">
        <f t="shared" si="0"/>
        <v>9.3000000000000114</v>
      </c>
      <c r="G63" s="56">
        <f t="shared" si="1"/>
        <v>0.76053240740740735</v>
      </c>
      <c r="H63" s="56">
        <f t="shared" si="2"/>
        <v>0.75577485380116949</v>
      </c>
    </row>
    <row r="64" spans="1:8">
      <c r="A64" s="53">
        <v>86</v>
      </c>
      <c r="B64" s="54" t="s">
        <v>129</v>
      </c>
      <c r="C64" s="54"/>
      <c r="D64" s="54"/>
      <c r="E64" s="53">
        <v>79.099999999999994</v>
      </c>
      <c r="F64" s="55">
        <f t="shared" si="0"/>
        <v>8.3000000000000114</v>
      </c>
      <c r="G64" s="56">
        <f t="shared" si="1"/>
        <v>0.76168981481481479</v>
      </c>
      <c r="H64" s="56">
        <f t="shared" si="2"/>
        <v>0.75687134502923969</v>
      </c>
    </row>
    <row r="65" spans="1:8">
      <c r="A65" s="53">
        <v>86</v>
      </c>
      <c r="B65" s="54" t="s">
        <v>130</v>
      </c>
      <c r="C65" s="54"/>
      <c r="D65" s="54"/>
      <c r="E65" s="53">
        <v>80.099999999999994</v>
      </c>
      <c r="F65" s="55">
        <f t="shared" si="0"/>
        <v>7.3000000000000114</v>
      </c>
      <c r="G65" s="56">
        <f t="shared" si="1"/>
        <v>0.76284722222222212</v>
      </c>
      <c r="H65" s="56">
        <f t="shared" si="2"/>
        <v>0.7579678362573099</v>
      </c>
    </row>
    <row r="66" spans="1:8">
      <c r="A66" s="53">
        <v>82</v>
      </c>
      <c r="B66" s="54" t="s">
        <v>131</v>
      </c>
      <c r="C66" s="54"/>
      <c r="D66" s="54"/>
      <c r="E66" s="53">
        <v>83.7</v>
      </c>
      <c r="F66" s="55">
        <f t="shared" si="0"/>
        <v>3.7000000000000028</v>
      </c>
      <c r="G66" s="56">
        <f t="shared" si="1"/>
        <v>0.76701388888888888</v>
      </c>
      <c r="H66" s="56">
        <f t="shared" si="2"/>
        <v>0.76191520467836249</v>
      </c>
    </row>
    <row r="67" spans="1:8">
      <c r="A67" s="53">
        <v>68</v>
      </c>
      <c r="B67" s="54" t="s">
        <v>128</v>
      </c>
      <c r="C67" s="54"/>
      <c r="D67" s="54"/>
      <c r="E67" s="53">
        <v>85.3</v>
      </c>
      <c r="F67" s="55">
        <f t="shared" si="0"/>
        <v>2.1000000000000085</v>
      </c>
      <c r="G67" s="56">
        <f t="shared" si="1"/>
        <v>0.76886574074074066</v>
      </c>
      <c r="H67" s="56">
        <f t="shared" si="2"/>
        <v>0.76366959064327478</v>
      </c>
    </row>
    <row r="68" spans="1:8">
      <c r="A68" s="53">
        <v>70</v>
      </c>
      <c r="B68" s="54" t="s">
        <v>132</v>
      </c>
      <c r="C68" s="54"/>
      <c r="D68" s="54"/>
      <c r="E68" s="53">
        <v>87</v>
      </c>
      <c r="F68" s="55">
        <f t="shared" si="0"/>
        <v>0.40000000000000568</v>
      </c>
      <c r="G68" s="56">
        <f t="shared" si="1"/>
        <v>0.77083333333333326</v>
      </c>
      <c r="H68" s="56">
        <f t="shared" si="2"/>
        <v>0.76553362573099415</v>
      </c>
    </row>
    <row r="69" spans="1:8" ht="23.25" customHeight="1">
      <c r="A69" s="61">
        <v>88</v>
      </c>
      <c r="B69" s="85" t="s">
        <v>70</v>
      </c>
      <c r="C69" s="62"/>
      <c r="D69" s="62"/>
      <c r="E69" s="61">
        <v>87.4</v>
      </c>
      <c r="F69" s="61">
        <f t="shared" ref="F69" si="3">$F$14-E69</f>
        <v>0</v>
      </c>
      <c r="G69" s="63">
        <f t="shared" si="1"/>
        <v>0.77129629629629626</v>
      </c>
      <c r="H69" s="63">
        <f t="shared" si="2"/>
        <v>0.76597222222222217</v>
      </c>
    </row>
  </sheetData>
  <mergeCells count="3">
    <mergeCell ref="A2:H2"/>
    <mergeCell ref="A3:H3"/>
    <mergeCell ref="A4:H4"/>
  </mergeCells>
  <phoneticPr fontId="9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07"/>
  <sheetViews>
    <sheetView tabSelected="1" zoomScaleNormal="100" workbookViewId="0">
      <selection activeCell="J121" sqref="J121"/>
    </sheetView>
  </sheetViews>
  <sheetFormatPr defaultColWidth="8.85546875" defaultRowHeight="12.75"/>
  <cols>
    <col min="1" max="1" width="4.7109375" customWidth="1"/>
    <col min="2" max="2" width="41.42578125" customWidth="1"/>
    <col min="3" max="4" width="5.7109375" customWidth="1"/>
    <col min="5" max="5" width="6.7109375" customWidth="1"/>
    <col min="6" max="8" width="7.7109375" customWidth="1"/>
    <col min="9" max="9" width="6.85546875" style="1" customWidth="1"/>
    <col min="10" max="10" width="9" style="2" customWidth="1"/>
    <col min="11" max="11" width="3.42578125" style="3" hidden="1" customWidth="1"/>
    <col min="12" max="12" width="4.42578125" style="4" hidden="1" customWidth="1"/>
    <col min="13" max="13" width="32" hidden="1" customWidth="1"/>
  </cols>
  <sheetData>
    <row r="1" spans="1:10">
      <c r="I1" s="18"/>
      <c r="J1" s="5"/>
    </row>
    <row r="2" spans="1:10" ht="15.75">
      <c r="A2" s="101" t="s">
        <v>437</v>
      </c>
      <c r="B2" s="101"/>
      <c r="C2" s="101"/>
      <c r="D2" s="101"/>
      <c r="E2" s="101"/>
      <c r="F2" s="101"/>
      <c r="G2" s="101"/>
      <c r="H2" s="101"/>
      <c r="I2" s="18"/>
      <c r="J2" s="5"/>
    </row>
    <row r="3" spans="1:10" ht="15">
      <c r="A3" s="102" t="s">
        <v>32</v>
      </c>
      <c r="B3" s="102"/>
      <c r="C3" s="102"/>
      <c r="D3" s="102"/>
      <c r="E3" s="102"/>
      <c r="F3" s="102"/>
      <c r="G3" s="102"/>
      <c r="H3" s="102"/>
      <c r="I3" s="18"/>
      <c r="J3" s="5"/>
    </row>
    <row r="4" spans="1:10" ht="15">
      <c r="A4" s="102" t="s">
        <v>33</v>
      </c>
      <c r="B4" s="102"/>
      <c r="C4" s="102"/>
      <c r="D4" s="102"/>
      <c r="E4" s="102"/>
      <c r="F4" s="102"/>
      <c r="G4" s="102"/>
      <c r="H4" s="102"/>
      <c r="I4" s="18"/>
      <c r="J4" s="5"/>
    </row>
    <row r="5" spans="1:10">
      <c r="A5" s="38"/>
      <c r="B5" s="39"/>
      <c r="C5" s="40"/>
      <c r="D5" s="40"/>
      <c r="E5" s="40"/>
      <c r="F5" s="40"/>
      <c r="G5" s="40"/>
      <c r="H5" s="40"/>
      <c r="I5" s="18"/>
      <c r="J5" s="6"/>
    </row>
    <row r="6" spans="1:10" ht="39" customHeight="1">
      <c r="A6" s="69" t="s">
        <v>0</v>
      </c>
      <c r="B6" s="69" t="s">
        <v>23</v>
      </c>
      <c r="C6" s="69"/>
      <c r="D6" s="69"/>
      <c r="E6" s="70" t="s">
        <v>1</v>
      </c>
      <c r="F6" s="69" t="s">
        <v>2</v>
      </c>
      <c r="G6" s="69" t="s">
        <v>24</v>
      </c>
      <c r="H6" s="69" t="s">
        <v>3</v>
      </c>
      <c r="I6" s="18"/>
      <c r="J6" s="6"/>
    </row>
    <row r="7" spans="1:10" ht="22.5" customHeight="1">
      <c r="A7" s="71"/>
      <c r="B7" s="86" t="s">
        <v>245</v>
      </c>
      <c r="C7" s="73"/>
      <c r="D7" s="74"/>
      <c r="E7" s="71"/>
      <c r="F7" s="71"/>
      <c r="G7" s="91">
        <v>0.45833333333333331</v>
      </c>
      <c r="H7" s="91">
        <v>0.45833333333333331</v>
      </c>
      <c r="I7" s="18"/>
      <c r="J7" s="7"/>
    </row>
    <row r="8" spans="1:10" ht="21" customHeight="1">
      <c r="A8" s="76"/>
      <c r="B8" s="72" t="s">
        <v>244</v>
      </c>
      <c r="C8" s="73"/>
      <c r="D8" s="74"/>
      <c r="E8" s="71"/>
      <c r="F8" s="71">
        <v>3.8</v>
      </c>
      <c r="G8" s="91">
        <v>0.5</v>
      </c>
      <c r="H8" s="91">
        <v>0.5</v>
      </c>
      <c r="I8" s="18"/>
      <c r="J8" s="5"/>
    </row>
    <row r="9" spans="1:10" ht="15" customHeight="1">
      <c r="A9" s="41"/>
      <c r="B9" s="41" t="s">
        <v>133</v>
      </c>
      <c r="C9" s="41"/>
      <c r="D9" s="41"/>
      <c r="E9" s="41"/>
      <c r="F9" s="41"/>
      <c r="G9" s="41"/>
      <c r="H9" s="41"/>
      <c r="I9" s="18"/>
      <c r="J9" s="5"/>
    </row>
    <row r="10" spans="1:10" ht="13.5" customHeight="1">
      <c r="A10" s="41"/>
      <c r="B10" s="41" t="s">
        <v>71</v>
      </c>
      <c r="C10" s="41"/>
      <c r="D10" s="41"/>
      <c r="E10" s="41"/>
      <c r="F10" s="41"/>
      <c r="G10" s="41"/>
      <c r="H10" s="41"/>
      <c r="I10" s="18"/>
      <c r="J10" s="5"/>
    </row>
    <row r="11" spans="1:10" ht="14.25" customHeight="1">
      <c r="A11" s="41"/>
      <c r="B11" s="41" t="s">
        <v>134</v>
      </c>
      <c r="C11" s="41"/>
      <c r="D11" s="41"/>
      <c r="E11" s="41"/>
      <c r="F11" s="41"/>
      <c r="G11" s="41"/>
      <c r="H11" s="41"/>
      <c r="I11" s="18"/>
      <c r="J11" s="5"/>
    </row>
    <row r="12" spans="1:10" ht="13.5" customHeight="1">
      <c r="A12" s="41"/>
      <c r="B12" s="41" t="s">
        <v>134</v>
      </c>
      <c r="C12" s="41"/>
      <c r="D12" s="41"/>
      <c r="E12" s="41"/>
      <c r="F12" s="41"/>
      <c r="G12" s="41"/>
      <c r="H12" s="41"/>
      <c r="I12" s="18"/>
      <c r="J12" s="5"/>
    </row>
    <row r="13" spans="1:10" ht="21" customHeight="1">
      <c r="A13" s="77">
        <v>78</v>
      </c>
      <c r="B13" s="65" t="s">
        <v>72</v>
      </c>
      <c r="C13" s="65"/>
      <c r="D13" s="65"/>
      <c r="E13" s="77">
        <v>0</v>
      </c>
      <c r="F13" s="77">
        <v>124.5</v>
      </c>
      <c r="G13" s="63">
        <v>0.50694444444444442</v>
      </c>
      <c r="H13" s="63">
        <v>0.50694444444444442</v>
      </c>
      <c r="I13" s="18">
        <v>38</v>
      </c>
      <c r="J13" s="5">
        <v>4.1666666666666664E-2</v>
      </c>
    </row>
    <row r="14" spans="1:10">
      <c r="A14" s="53">
        <v>77</v>
      </c>
      <c r="B14" s="44" t="s">
        <v>73</v>
      </c>
      <c r="C14" s="54"/>
      <c r="D14" s="54"/>
      <c r="E14" s="53">
        <v>0.2</v>
      </c>
      <c r="F14" s="55">
        <f>$F$13-E14</f>
        <v>124.3</v>
      </c>
      <c r="G14" s="56">
        <f>+E14*$J$13/$I$13+$G$13</f>
        <v>0.50716374269005848</v>
      </c>
      <c r="H14" s="56">
        <f>+E14*$J$14/$I$14+$H$13</f>
        <v>0.50715277777777779</v>
      </c>
      <c r="I14" s="18">
        <v>40</v>
      </c>
      <c r="J14" s="5">
        <v>4.1666666666666664E-2</v>
      </c>
    </row>
    <row r="15" spans="1:10">
      <c r="A15" s="53">
        <v>76</v>
      </c>
      <c r="B15" s="44" t="s">
        <v>135</v>
      </c>
      <c r="C15" s="54"/>
      <c r="D15" s="54"/>
      <c r="E15" s="53">
        <v>1.8</v>
      </c>
      <c r="F15" s="55">
        <f t="shared" ref="F15:F77" si="0">$F$13-E15</f>
        <v>122.7</v>
      </c>
      <c r="G15" s="56">
        <f t="shared" ref="G15:G78" si="1">+E15*$J$13/$I$13+$G$13</f>
        <v>0.50891812865497077</v>
      </c>
      <c r="H15" s="56">
        <f t="shared" ref="H15:H78" si="2">+E15*$J$14/$I$14+$H$13</f>
        <v>0.50881944444444438</v>
      </c>
      <c r="I15" s="18"/>
      <c r="J15" s="5"/>
    </row>
    <row r="16" spans="1:10">
      <c r="A16" s="53">
        <v>77</v>
      </c>
      <c r="B16" s="44" t="s">
        <v>128</v>
      </c>
      <c r="C16" s="54"/>
      <c r="D16" s="54"/>
      <c r="E16" s="53">
        <v>3.4</v>
      </c>
      <c r="F16" s="55">
        <f t="shared" si="0"/>
        <v>121.1</v>
      </c>
      <c r="G16" s="56">
        <f t="shared" si="1"/>
        <v>0.51067251461988306</v>
      </c>
      <c r="H16" s="56">
        <f t="shared" si="2"/>
        <v>0.51048611111111108</v>
      </c>
      <c r="I16" s="18"/>
      <c r="J16" s="5"/>
    </row>
    <row r="17" spans="1:12">
      <c r="A17" s="53">
        <v>78</v>
      </c>
      <c r="B17" s="44" t="s">
        <v>74</v>
      </c>
      <c r="C17" s="54"/>
      <c r="D17" s="54"/>
      <c r="E17" s="53">
        <v>3.9</v>
      </c>
      <c r="F17" s="55">
        <f t="shared" si="0"/>
        <v>120.6</v>
      </c>
      <c r="G17" s="56">
        <f t="shared" si="1"/>
        <v>0.51122076023391805</v>
      </c>
      <c r="H17" s="56">
        <f t="shared" si="2"/>
        <v>0.51100694444444439</v>
      </c>
      <c r="I17" s="18"/>
      <c r="J17" s="5"/>
    </row>
    <row r="18" spans="1:12">
      <c r="A18" s="53">
        <v>75</v>
      </c>
      <c r="B18" s="44" t="s">
        <v>136</v>
      </c>
      <c r="C18" s="54"/>
      <c r="D18" s="54"/>
      <c r="E18" s="53">
        <v>4.4000000000000004</v>
      </c>
      <c r="F18" s="55">
        <f t="shared" si="0"/>
        <v>120.1</v>
      </c>
      <c r="G18" s="56">
        <f t="shared" si="1"/>
        <v>0.51176900584795315</v>
      </c>
      <c r="H18" s="56">
        <f t="shared" si="2"/>
        <v>0.5115277777777778</v>
      </c>
      <c r="I18" s="18"/>
      <c r="J18" s="5"/>
    </row>
    <row r="19" spans="1:12">
      <c r="A19" s="53">
        <v>74</v>
      </c>
      <c r="B19" s="44" t="s">
        <v>75</v>
      </c>
      <c r="C19" s="54"/>
      <c r="D19" s="54"/>
      <c r="E19" s="53">
        <v>4.8</v>
      </c>
      <c r="F19" s="55">
        <f t="shared" si="0"/>
        <v>119.7</v>
      </c>
      <c r="G19" s="56">
        <f t="shared" si="1"/>
        <v>0.51220760233918128</v>
      </c>
      <c r="H19" s="56">
        <f t="shared" si="2"/>
        <v>0.51194444444444442</v>
      </c>
      <c r="I19" s="18"/>
      <c r="J19" s="5"/>
    </row>
    <row r="20" spans="1:12">
      <c r="A20" s="53">
        <v>74</v>
      </c>
      <c r="B20" s="44" t="s">
        <v>76</v>
      </c>
      <c r="C20" s="54"/>
      <c r="D20" s="54"/>
      <c r="E20" s="53">
        <v>6.7</v>
      </c>
      <c r="F20" s="55">
        <f t="shared" si="0"/>
        <v>117.8</v>
      </c>
      <c r="G20" s="56">
        <f t="shared" si="1"/>
        <v>0.5142909356725146</v>
      </c>
      <c r="H20" s="56">
        <f t="shared" si="2"/>
        <v>0.51392361111111107</v>
      </c>
      <c r="I20" s="18"/>
      <c r="J20" s="5"/>
    </row>
    <row r="21" spans="1:12">
      <c r="A21" s="53">
        <v>75</v>
      </c>
      <c r="B21" s="44" t="s">
        <v>77</v>
      </c>
      <c r="C21" s="54"/>
      <c r="D21" s="54"/>
      <c r="E21" s="53">
        <v>7.6</v>
      </c>
      <c r="F21" s="55">
        <f t="shared" si="0"/>
        <v>116.9</v>
      </c>
      <c r="G21" s="56">
        <f t="shared" si="1"/>
        <v>0.51527777777777772</v>
      </c>
      <c r="H21" s="56">
        <f t="shared" si="2"/>
        <v>0.5148611111111111</v>
      </c>
      <c r="I21" s="18"/>
      <c r="J21" s="5"/>
    </row>
    <row r="22" spans="1:12">
      <c r="A22" s="53">
        <v>75</v>
      </c>
      <c r="B22" s="44" t="s">
        <v>78</v>
      </c>
      <c r="C22" s="54"/>
      <c r="D22" s="54"/>
      <c r="E22" s="53">
        <v>8.5</v>
      </c>
      <c r="F22" s="55">
        <f t="shared" si="0"/>
        <v>116</v>
      </c>
      <c r="G22" s="56">
        <f t="shared" si="1"/>
        <v>0.51626461988304095</v>
      </c>
      <c r="H22" s="56">
        <f t="shared" si="2"/>
        <v>0.51579861111111114</v>
      </c>
      <c r="I22" s="19"/>
      <c r="J22" s="14"/>
    </row>
    <row r="23" spans="1:12" s="11" customFormat="1">
      <c r="A23" s="53">
        <v>80</v>
      </c>
      <c r="B23" s="44" t="s">
        <v>137</v>
      </c>
      <c r="C23" s="54"/>
      <c r="D23" s="54"/>
      <c r="E23" s="53">
        <v>10.199999999999999</v>
      </c>
      <c r="F23" s="55">
        <f t="shared" si="0"/>
        <v>114.3</v>
      </c>
      <c r="G23" s="56">
        <f t="shared" si="1"/>
        <v>0.51812865497076022</v>
      </c>
      <c r="H23" s="56">
        <f t="shared" si="2"/>
        <v>0.51756944444444442</v>
      </c>
      <c r="I23" s="19"/>
      <c r="J23" s="14"/>
      <c r="K23" s="9"/>
      <c r="L23" s="10"/>
    </row>
    <row r="24" spans="1:12">
      <c r="A24" s="53">
        <v>84</v>
      </c>
      <c r="B24" s="44" t="s">
        <v>128</v>
      </c>
      <c r="C24" s="54"/>
      <c r="D24" s="54"/>
      <c r="E24" s="53">
        <v>10.9</v>
      </c>
      <c r="F24" s="55">
        <f t="shared" si="0"/>
        <v>113.6</v>
      </c>
      <c r="G24" s="56">
        <f t="shared" si="1"/>
        <v>0.51889619883040938</v>
      </c>
      <c r="H24" s="56">
        <f t="shared" si="2"/>
        <v>0.51829861111111108</v>
      </c>
      <c r="I24" s="19"/>
      <c r="J24" s="14"/>
    </row>
    <row r="25" spans="1:12">
      <c r="A25" s="53">
        <v>82</v>
      </c>
      <c r="B25" s="44" t="s">
        <v>138</v>
      </c>
      <c r="C25" s="54"/>
      <c r="D25" s="54"/>
      <c r="E25" s="53">
        <v>11.8</v>
      </c>
      <c r="F25" s="55">
        <f t="shared" si="0"/>
        <v>112.7</v>
      </c>
      <c r="G25" s="56">
        <f t="shared" si="1"/>
        <v>0.5198830409356725</v>
      </c>
      <c r="H25" s="56">
        <f t="shared" si="2"/>
        <v>0.51923611111111112</v>
      </c>
      <c r="I25" s="19"/>
      <c r="J25" s="16"/>
    </row>
    <row r="26" spans="1:12" hidden="1">
      <c r="A26" s="53"/>
      <c r="B26" s="54"/>
      <c r="C26" s="54"/>
      <c r="D26" s="54"/>
      <c r="E26" s="53"/>
      <c r="F26" s="55">
        <f t="shared" si="0"/>
        <v>124.5</v>
      </c>
      <c r="G26" s="56">
        <f t="shared" si="1"/>
        <v>0.50694444444444442</v>
      </c>
      <c r="H26" s="56">
        <f t="shared" si="2"/>
        <v>0.50694444444444442</v>
      </c>
      <c r="I26" s="19"/>
      <c r="J26" s="16"/>
    </row>
    <row r="27" spans="1:12" s="11" customFormat="1">
      <c r="A27" s="53">
        <v>81</v>
      </c>
      <c r="B27" s="44" t="s">
        <v>128</v>
      </c>
      <c r="C27" s="54"/>
      <c r="D27" s="54"/>
      <c r="E27" s="53">
        <v>12.2</v>
      </c>
      <c r="F27" s="55">
        <f t="shared" si="0"/>
        <v>112.3</v>
      </c>
      <c r="G27" s="56">
        <f t="shared" si="1"/>
        <v>0.52032163742690052</v>
      </c>
      <c r="H27" s="56">
        <f t="shared" si="2"/>
        <v>0.51965277777777774</v>
      </c>
      <c r="I27" s="19"/>
      <c r="J27" s="16"/>
      <c r="K27" s="9"/>
      <c r="L27" s="10"/>
    </row>
    <row r="28" spans="1:12">
      <c r="A28" s="53">
        <v>82</v>
      </c>
      <c r="B28" s="44" t="s">
        <v>79</v>
      </c>
      <c r="C28" s="54"/>
      <c r="D28" s="54"/>
      <c r="E28" s="53">
        <v>12.6</v>
      </c>
      <c r="F28" s="55">
        <f t="shared" si="0"/>
        <v>111.9</v>
      </c>
      <c r="G28" s="56">
        <f t="shared" si="1"/>
        <v>0.52076023391812865</v>
      </c>
      <c r="H28" s="56">
        <f t="shared" si="2"/>
        <v>0.52006944444444447</v>
      </c>
      <c r="I28" s="19"/>
      <c r="J28" s="16"/>
    </row>
    <row r="29" spans="1:12">
      <c r="A29" s="53">
        <v>71</v>
      </c>
      <c r="B29" s="44" t="s">
        <v>80</v>
      </c>
      <c r="C29" s="54"/>
      <c r="D29" s="54"/>
      <c r="E29" s="53">
        <v>13.4</v>
      </c>
      <c r="F29" s="55">
        <f t="shared" si="0"/>
        <v>111.1</v>
      </c>
      <c r="G29" s="56">
        <f t="shared" si="1"/>
        <v>0.52163742690058479</v>
      </c>
      <c r="H29" s="56">
        <f t="shared" si="2"/>
        <v>0.52090277777777771</v>
      </c>
      <c r="I29" s="19"/>
      <c r="J29" s="16"/>
    </row>
    <row r="30" spans="1:12">
      <c r="A30" s="53">
        <v>77</v>
      </c>
      <c r="B30" s="44" t="s">
        <v>139</v>
      </c>
      <c r="C30" s="54"/>
      <c r="D30" s="54"/>
      <c r="E30" s="53">
        <v>13.8</v>
      </c>
      <c r="F30" s="55">
        <f t="shared" si="0"/>
        <v>110.7</v>
      </c>
      <c r="G30" s="56">
        <f t="shared" si="1"/>
        <v>0.5220760233918128</v>
      </c>
      <c r="H30" s="56">
        <f t="shared" si="2"/>
        <v>0.52131944444444445</v>
      </c>
      <c r="J30" s="16"/>
    </row>
    <row r="31" spans="1:12">
      <c r="A31" s="53">
        <v>88</v>
      </c>
      <c r="B31" s="44" t="s">
        <v>81</v>
      </c>
      <c r="C31" s="54"/>
      <c r="D31" s="54"/>
      <c r="E31" s="53">
        <v>15.9</v>
      </c>
      <c r="F31" s="55">
        <f t="shared" si="0"/>
        <v>108.6</v>
      </c>
      <c r="G31" s="56">
        <f t="shared" si="1"/>
        <v>0.52437865497076019</v>
      </c>
      <c r="H31" s="56">
        <f t="shared" si="2"/>
        <v>0.52350694444444446</v>
      </c>
      <c r="J31" s="16"/>
    </row>
    <row r="32" spans="1:12">
      <c r="A32" s="53">
        <v>95</v>
      </c>
      <c r="B32" s="44" t="s">
        <v>82</v>
      </c>
      <c r="C32" s="54"/>
      <c r="D32" s="54"/>
      <c r="E32" s="53">
        <v>18.3</v>
      </c>
      <c r="F32" s="55">
        <f t="shared" si="0"/>
        <v>106.2</v>
      </c>
      <c r="G32" s="56">
        <f t="shared" si="1"/>
        <v>0.52701023391812862</v>
      </c>
      <c r="H32" s="56">
        <f t="shared" si="2"/>
        <v>0.5260069444444444</v>
      </c>
      <c r="J32" s="16"/>
    </row>
    <row r="33" spans="1:13">
      <c r="A33" s="53">
        <v>72</v>
      </c>
      <c r="B33" s="44" t="s">
        <v>83</v>
      </c>
      <c r="C33" s="54"/>
      <c r="D33" s="54"/>
      <c r="E33" s="53">
        <v>20.2</v>
      </c>
      <c r="F33" s="55">
        <f t="shared" si="0"/>
        <v>104.3</v>
      </c>
      <c r="G33" s="56">
        <f t="shared" si="1"/>
        <v>0.52909356725146195</v>
      </c>
      <c r="H33" s="56">
        <f t="shared" si="2"/>
        <v>0.52798611111111104</v>
      </c>
      <c r="J33" s="16"/>
    </row>
    <row r="34" spans="1:13">
      <c r="A34" s="53">
        <v>72</v>
      </c>
      <c r="B34" s="44" t="s">
        <v>140</v>
      </c>
      <c r="C34" s="54"/>
      <c r="D34" s="54"/>
      <c r="E34" s="53">
        <v>21.7</v>
      </c>
      <c r="F34" s="55">
        <f t="shared" si="0"/>
        <v>102.8</v>
      </c>
      <c r="G34" s="56">
        <f t="shared" si="1"/>
        <v>0.53073830409356726</v>
      </c>
      <c r="H34" s="56">
        <f t="shared" si="2"/>
        <v>0.52954861111111107</v>
      </c>
      <c r="J34" s="16"/>
    </row>
    <row r="35" spans="1:13">
      <c r="A35" s="53">
        <v>76</v>
      </c>
      <c r="B35" s="44" t="s">
        <v>141</v>
      </c>
      <c r="C35" s="54"/>
      <c r="D35" s="54"/>
      <c r="E35" s="53">
        <v>22.7</v>
      </c>
      <c r="F35" s="55">
        <f t="shared" si="0"/>
        <v>101.8</v>
      </c>
      <c r="G35" s="56">
        <f t="shared" si="1"/>
        <v>0.53183479532163735</v>
      </c>
      <c r="H35" s="56">
        <f t="shared" si="2"/>
        <v>0.53059027777777779</v>
      </c>
      <c r="J35" s="16"/>
    </row>
    <row r="36" spans="1:13">
      <c r="A36" s="53">
        <v>75</v>
      </c>
      <c r="B36" s="44" t="s">
        <v>142</v>
      </c>
      <c r="C36" s="54"/>
      <c r="D36" s="54"/>
      <c r="E36" s="53">
        <v>23.8</v>
      </c>
      <c r="F36" s="55">
        <f t="shared" si="0"/>
        <v>100.7</v>
      </c>
      <c r="G36" s="56">
        <f t="shared" si="1"/>
        <v>0.53304093567251465</v>
      </c>
      <c r="H36" s="56">
        <f t="shared" si="2"/>
        <v>0.53173611111111108</v>
      </c>
      <c r="J36" s="16"/>
    </row>
    <row r="37" spans="1:13">
      <c r="A37" s="53">
        <v>79</v>
      </c>
      <c r="B37" s="44" t="s">
        <v>143</v>
      </c>
      <c r="C37" s="54"/>
      <c r="D37" s="54"/>
      <c r="E37" s="53">
        <v>24.5</v>
      </c>
      <c r="F37" s="55">
        <f t="shared" si="0"/>
        <v>100</v>
      </c>
      <c r="G37" s="56">
        <f t="shared" si="1"/>
        <v>0.5338084795321637</v>
      </c>
      <c r="H37" s="56">
        <f t="shared" si="2"/>
        <v>0.53246527777777775</v>
      </c>
      <c r="J37" s="16"/>
    </row>
    <row r="38" spans="1:13">
      <c r="A38" s="53">
        <v>85</v>
      </c>
      <c r="B38" s="44" t="s">
        <v>144</v>
      </c>
      <c r="C38" s="54"/>
      <c r="D38" s="54"/>
      <c r="E38" s="53">
        <v>25.9</v>
      </c>
      <c r="F38" s="55">
        <f t="shared" si="0"/>
        <v>98.6</v>
      </c>
      <c r="G38" s="56">
        <f t="shared" si="1"/>
        <v>0.53534356725146193</v>
      </c>
      <c r="H38" s="56">
        <f t="shared" si="2"/>
        <v>0.53392361111111108</v>
      </c>
      <c r="J38" s="16"/>
      <c r="M38" s="13"/>
    </row>
    <row r="39" spans="1:13">
      <c r="A39" s="53">
        <v>95</v>
      </c>
      <c r="B39" s="44" t="s">
        <v>84</v>
      </c>
      <c r="C39" s="54"/>
      <c r="D39" s="54"/>
      <c r="E39" s="53">
        <v>26.2</v>
      </c>
      <c r="F39" s="55">
        <f t="shared" si="0"/>
        <v>98.3</v>
      </c>
      <c r="G39" s="56">
        <f t="shared" si="1"/>
        <v>0.53567251461988297</v>
      </c>
      <c r="H39" s="56">
        <f t="shared" si="2"/>
        <v>0.53423611111111113</v>
      </c>
      <c r="J39" s="16"/>
      <c r="M39" s="13"/>
    </row>
    <row r="40" spans="1:13">
      <c r="A40" s="61">
        <v>97</v>
      </c>
      <c r="B40" s="65" t="s">
        <v>424</v>
      </c>
      <c r="C40" s="62"/>
      <c r="D40" s="62"/>
      <c r="E40" s="61">
        <v>26.5</v>
      </c>
      <c r="F40" s="61">
        <f t="shared" si="0"/>
        <v>98</v>
      </c>
      <c r="G40" s="63">
        <f t="shared" si="1"/>
        <v>0.53600146198830412</v>
      </c>
      <c r="H40" s="63">
        <f t="shared" si="2"/>
        <v>0.53454861111111107</v>
      </c>
      <c r="J40" s="21"/>
      <c r="M40" s="13"/>
    </row>
    <row r="41" spans="1:13">
      <c r="A41" s="53">
        <v>111</v>
      </c>
      <c r="B41" s="44" t="s">
        <v>85</v>
      </c>
      <c r="C41" s="54"/>
      <c r="D41" s="54"/>
      <c r="E41" s="53">
        <v>31</v>
      </c>
      <c r="F41" s="55">
        <f t="shared" si="0"/>
        <v>93.5</v>
      </c>
      <c r="G41" s="56">
        <f t="shared" si="1"/>
        <v>0.54093567251461983</v>
      </c>
      <c r="H41" s="56">
        <f t="shared" si="2"/>
        <v>0.53923611111111103</v>
      </c>
      <c r="J41" s="21"/>
      <c r="M41" s="13"/>
    </row>
    <row r="42" spans="1:13">
      <c r="A42" s="53">
        <v>105</v>
      </c>
      <c r="B42" s="44" t="s">
        <v>86</v>
      </c>
      <c r="C42" s="54"/>
      <c r="D42" s="54"/>
      <c r="E42" s="53">
        <v>31.8</v>
      </c>
      <c r="F42" s="55">
        <f t="shared" si="0"/>
        <v>92.7</v>
      </c>
      <c r="G42" s="56">
        <f t="shared" si="1"/>
        <v>0.54181286549707597</v>
      </c>
      <c r="H42" s="56">
        <f t="shared" si="2"/>
        <v>0.54006944444444438</v>
      </c>
      <c r="J42" s="16"/>
      <c r="M42" s="13"/>
    </row>
    <row r="43" spans="1:13" s="15" customFormat="1">
      <c r="A43" s="53">
        <v>98</v>
      </c>
      <c r="B43" s="44" t="s">
        <v>87</v>
      </c>
      <c r="C43" s="54"/>
      <c r="D43" s="54"/>
      <c r="E43" s="53">
        <v>32.299999999999997</v>
      </c>
      <c r="F43" s="55">
        <f t="shared" si="0"/>
        <v>92.2</v>
      </c>
      <c r="G43" s="56">
        <f t="shared" si="1"/>
        <v>0.54236111111111107</v>
      </c>
      <c r="H43" s="56">
        <f t="shared" si="2"/>
        <v>0.54059027777777779</v>
      </c>
      <c r="I43" s="1"/>
      <c r="J43" s="21"/>
      <c r="K43" s="3"/>
      <c r="L43" s="4"/>
      <c r="M43" s="17"/>
    </row>
    <row r="44" spans="1:13">
      <c r="A44" s="53">
        <v>97</v>
      </c>
      <c r="B44" s="44" t="s">
        <v>88</v>
      </c>
      <c r="C44" s="54"/>
      <c r="D44" s="54"/>
      <c r="E44" s="53">
        <v>33</v>
      </c>
      <c r="F44" s="55">
        <f t="shared" si="0"/>
        <v>91.5</v>
      </c>
      <c r="G44" s="56">
        <f t="shared" si="1"/>
        <v>0.54312865497076024</v>
      </c>
      <c r="H44" s="56">
        <f t="shared" si="2"/>
        <v>0.54131944444444446</v>
      </c>
      <c r="J44" s="16"/>
      <c r="M44" s="13"/>
    </row>
    <row r="45" spans="1:13">
      <c r="A45" s="53">
        <v>99</v>
      </c>
      <c r="B45" s="44" t="s">
        <v>89</v>
      </c>
      <c r="C45" s="54"/>
      <c r="D45" s="54"/>
      <c r="E45" s="53">
        <v>33.6</v>
      </c>
      <c r="F45" s="55">
        <f t="shared" si="0"/>
        <v>90.9</v>
      </c>
      <c r="G45" s="56">
        <f t="shared" si="1"/>
        <v>0.54378654970760232</v>
      </c>
      <c r="H45" s="56">
        <f t="shared" si="2"/>
        <v>0.54194444444444445</v>
      </c>
      <c r="J45" s="16"/>
      <c r="M45" s="13"/>
    </row>
    <row r="46" spans="1:13">
      <c r="A46" s="53">
        <v>102</v>
      </c>
      <c r="B46" s="44" t="s">
        <v>90</v>
      </c>
      <c r="C46" s="54"/>
      <c r="D46" s="54"/>
      <c r="E46" s="53">
        <v>35.6</v>
      </c>
      <c r="F46" s="55">
        <f t="shared" si="0"/>
        <v>88.9</v>
      </c>
      <c r="G46" s="56">
        <f t="shared" si="1"/>
        <v>0.54597953216374262</v>
      </c>
      <c r="H46" s="56">
        <f t="shared" si="2"/>
        <v>0.54402777777777778</v>
      </c>
      <c r="J46" s="16"/>
      <c r="M46" s="13"/>
    </row>
    <row r="47" spans="1:13">
      <c r="A47" s="53">
        <v>102</v>
      </c>
      <c r="B47" s="44" t="s">
        <v>91</v>
      </c>
      <c r="C47" s="54"/>
      <c r="D47" s="54"/>
      <c r="E47" s="53">
        <v>37.799999999999997</v>
      </c>
      <c r="F47" s="55">
        <f t="shared" si="0"/>
        <v>86.7</v>
      </c>
      <c r="G47" s="56">
        <f t="shared" si="1"/>
        <v>0.54839181286549699</v>
      </c>
      <c r="H47" s="56">
        <f t="shared" si="2"/>
        <v>0.54631944444444436</v>
      </c>
      <c r="J47" s="16"/>
    </row>
    <row r="48" spans="1:13">
      <c r="A48" s="53">
        <v>91</v>
      </c>
      <c r="B48" s="44" t="s">
        <v>92</v>
      </c>
      <c r="C48" s="54"/>
      <c r="D48" s="54"/>
      <c r="E48" s="53">
        <v>38.700000000000003</v>
      </c>
      <c r="F48" s="55">
        <f t="shared" si="0"/>
        <v>85.8</v>
      </c>
      <c r="G48" s="56">
        <f t="shared" si="1"/>
        <v>0.54937865497076022</v>
      </c>
      <c r="H48" s="56">
        <f t="shared" si="2"/>
        <v>0.54725694444444439</v>
      </c>
      <c r="J48" s="16"/>
    </row>
    <row r="49" spans="1:12">
      <c r="A49" s="53">
        <v>69</v>
      </c>
      <c r="B49" s="44" t="s">
        <v>93</v>
      </c>
      <c r="C49" s="54"/>
      <c r="D49" s="54"/>
      <c r="E49" s="53">
        <v>39.9</v>
      </c>
      <c r="F49" s="55">
        <f t="shared" si="0"/>
        <v>84.6</v>
      </c>
      <c r="G49" s="56">
        <f t="shared" si="1"/>
        <v>0.55069444444444438</v>
      </c>
      <c r="H49" s="56">
        <f t="shared" si="2"/>
        <v>0.54850694444444437</v>
      </c>
      <c r="J49" s="21"/>
    </row>
    <row r="50" spans="1:12">
      <c r="A50" s="53">
        <v>69</v>
      </c>
      <c r="B50" s="44" t="s">
        <v>94</v>
      </c>
      <c r="C50" s="54"/>
      <c r="D50" s="54"/>
      <c r="E50" s="53">
        <v>40.799999999999997</v>
      </c>
      <c r="F50" s="55">
        <f t="shared" si="0"/>
        <v>83.7</v>
      </c>
      <c r="G50" s="56">
        <f t="shared" si="1"/>
        <v>0.55168128654970761</v>
      </c>
      <c r="H50" s="56">
        <f t="shared" si="2"/>
        <v>0.5494444444444444</v>
      </c>
      <c r="J50" s="16"/>
    </row>
    <row r="51" spans="1:12">
      <c r="A51" s="53">
        <v>53</v>
      </c>
      <c r="B51" s="44" t="s">
        <v>95</v>
      </c>
      <c r="C51" s="54"/>
      <c r="D51" s="54"/>
      <c r="E51" s="53">
        <v>41.7</v>
      </c>
      <c r="F51" s="55">
        <f t="shared" si="0"/>
        <v>82.8</v>
      </c>
      <c r="G51" s="56">
        <f t="shared" si="1"/>
        <v>0.55266812865497073</v>
      </c>
      <c r="H51" s="56">
        <f t="shared" si="2"/>
        <v>0.55038194444444444</v>
      </c>
      <c r="J51" s="21"/>
    </row>
    <row r="52" spans="1:12">
      <c r="A52" s="53">
        <v>46</v>
      </c>
      <c r="B52" s="44" t="s">
        <v>128</v>
      </c>
      <c r="C52" s="54"/>
      <c r="D52" s="54"/>
      <c r="E52" s="53">
        <v>42.1</v>
      </c>
      <c r="F52" s="55">
        <f t="shared" si="0"/>
        <v>82.4</v>
      </c>
      <c r="G52" s="56">
        <f t="shared" si="1"/>
        <v>0.55310672514619885</v>
      </c>
      <c r="H52" s="56">
        <f t="shared" si="2"/>
        <v>0.55079861111111106</v>
      </c>
      <c r="J52" s="16"/>
    </row>
    <row r="53" spans="1:12">
      <c r="A53" s="53">
        <v>38</v>
      </c>
      <c r="B53" s="44" t="s">
        <v>128</v>
      </c>
      <c r="C53" s="54"/>
      <c r="D53" s="54"/>
      <c r="E53" s="53">
        <v>42.2</v>
      </c>
      <c r="F53" s="55">
        <f t="shared" si="0"/>
        <v>82.3</v>
      </c>
      <c r="G53" s="56">
        <f t="shared" si="1"/>
        <v>0.55321637426900583</v>
      </c>
      <c r="H53" s="56">
        <f t="shared" si="2"/>
        <v>0.55090277777777774</v>
      </c>
      <c r="J53" s="16"/>
    </row>
    <row r="54" spans="1:12">
      <c r="A54" s="53">
        <v>33</v>
      </c>
      <c r="B54" s="44" t="s">
        <v>128</v>
      </c>
      <c r="C54" s="54"/>
      <c r="D54" s="54"/>
      <c r="E54" s="53">
        <v>44.4</v>
      </c>
      <c r="F54" s="55">
        <f t="shared" si="0"/>
        <v>80.099999999999994</v>
      </c>
      <c r="G54" s="56">
        <f t="shared" si="1"/>
        <v>0.55562865497076019</v>
      </c>
      <c r="H54" s="56">
        <f t="shared" si="2"/>
        <v>0.55319444444444443</v>
      </c>
      <c r="J54" s="16"/>
    </row>
    <row r="55" spans="1:12">
      <c r="A55" s="53">
        <v>33</v>
      </c>
      <c r="B55" s="44" t="s">
        <v>96</v>
      </c>
      <c r="C55" s="54"/>
      <c r="D55" s="54"/>
      <c r="E55" s="53">
        <v>44.8</v>
      </c>
      <c r="F55" s="55">
        <f t="shared" si="0"/>
        <v>79.7</v>
      </c>
      <c r="G55" s="56">
        <f t="shared" si="1"/>
        <v>0.55606725146198832</v>
      </c>
      <c r="H55" s="56">
        <f t="shared" si="2"/>
        <v>0.55361111111111105</v>
      </c>
      <c r="J55" s="16"/>
    </row>
    <row r="56" spans="1:12">
      <c r="A56" s="53">
        <v>24</v>
      </c>
      <c r="B56" s="44" t="s">
        <v>145</v>
      </c>
      <c r="C56" s="54"/>
      <c r="D56" s="54"/>
      <c r="E56" s="53">
        <v>46.5</v>
      </c>
      <c r="F56" s="55">
        <f t="shared" si="0"/>
        <v>78</v>
      </c>
      <c r="G56" s="56">
        <f t="shared" si="1"/>
        <v>0.55793128654970758</v>
      </c>
      <c r="H56" s="56">
        <f t="shared" si="2"/>
        <v>0.55538194444444444</v>
      </c>
      <c r="J56" s="16"/>
    </row>
    <row r="57" spans="1:12" ht="13.5" customHeight="1">
      <c r="A57" s="53">
        <v>32</v>
      </c>
      <c r="B57" s="44" t="s">
        <v>128</v>
      </c>
      <c r="C57" s="54"/>
      <c r="D57" s="54"/>
      <c r="E57" s="53">
        <v>47.2</v>
      </c>
      <c r="F57" s="55">
        <f t="shared" si="0"/>
        <v>77.3</v>
      </c>
      <c r="G57" s="56">
        <f t="shared" si="1"/>
        <v>0.55869883040935675</v>
      </c>
      <c r="H57" s="56">
        <f t="shared" si="2"/>
        <v>0.55611111111111111</v>
      </c>
      <c r="J57" s="16"/>
    </row>
    <row r="58" spans="1:12">
      <c r="A58" s="53">
        <v>49</v>
      </c>
      <c r="B58" s="44" t="s">
        <v>128</v>
      </c>
      <c r="C58" s="54"/>
      <c r="D58" s="54"/>
      <c r="E58" s="53">
        <v>48</v>
      </c>
      <c r="F58" s="55">
        <f t="shared" si="0"/>
        <v>76.5</v>
      </c>
      <c r="G58" s="56">
        <f t="shared" si="1"/>
        <v>0.55957602339181278</v>
      </c>
      <c r="H58" s="56">
        <f t="shared" si="2"/>
        <v>0.55694444444444446</v>
      </c>
      <c r="J58" s="16"/>
    </row>
    <row r="59" spans="1:12" hidden="1">
      <c r="A59" s="53"/>
      <c r="B59" s="54"/>
      <c r="C59" s="54"/>
      <c r="D59" s="54"/>
      <c r="E59" s="53"/>
      <c r="F59" s="55">
        <f t="shared" si="0"/>
        <v>124.5</v>
      </c>
      <c r="G59" s="56">
        <f t="shared" si="1"/>
        <v>0.50694444444444442</v>
      </c>
      <c r="H59" s="56">
        <f t="shared" si="2"/>
        <v>0.50694444444444442</v>
      </c>
      <c r="J59" s="16"/>
    </row>
    <row r="60" spans="1:12">
      <c r="A60" s="53">
        <v>39</v>
      </c>
      <c r="B60" s="44" t="s">
        <v>146</v>
      </c>
      <c r="C60" s="54"/>
      <c r="D60" s="54"/>
      <c r="E60" s="53">
        <v>48.9</v>
      </c>
      <c r="F60" s="55">
        <f t="shared" si="0"/>
        <v>75.599999999999994</v>
      </c>
      <c r="G60" s="56">
        <f t="shared" si="1"/>
        <v>0.56056286549707601</v>
      </c>
      <c r="H60" s="56">
        <f t="shared" si="2"/>
        <v>0.55788194444444439</v>
      </c>
      <c r="J60" s="16"/>
    </row>
    <row r="61" spans="1:12" s="11" customFormat="1">
      <c r="A61" s="53">
        <v>21</v>
      </c>
      <c r="B61" s="44" t="s">
        <v>147</v>
      </c>
      <c r="C61" s="54"/>
      <c r="D61" s="54"/>
      <c r="E61" s="53">
        <v>49.3</v>
      </c>
      <c r="F61" s="55">
        <f t="shared" si="0"/>
        <v>75.2</v>
      </c>
      <c r="G61" s="56">
        <f t="shared" si="1"/>
        <v>0.56100146198830403</v>
      </c>
      <c r="H61" s="56">
        <f t="shared" si="2"/>
        <v>0.55829861111111112</v>
      </c>
      <c r="I61" s="1"/>
      <c r="J61" s="16"/>
      <c r="K61" s="9"/>
      <c r="L61" s="10"/>
    </row>
    <row r="62" spans="1:12">
      <c r="A62" s="53">
        <v>27</v>
      </c>
      <c r="B62" s="44" t="s">
        <v>148</v>
      </c>
      <c r="C62" s="54"/>
      <c r="D62" s="54"/>
      <c r="E62" s="53">
        <v>50.3</v>
      </c>
      <c r="F62" s="55">
        <f t="shared" si="0"/>
        <v>74.2</v>
      </c>
      <c r="G62" s="56">
        <f t="shared" si="1"/>
        <v>0.56209795321637424</v>
      </c>
      <c r="H62" s="56">
        <f t="shared" si="2"/>
        <v>0.55934027777777773</v>
      </c>
      <c r="J62" s="16"/>
    </row>
    <row r="63" spans="1:12">
      <c r="A63" s="53">
        <v>24</v>
      </c>
      <c r="B63" s="44" t="s">
        <v>97</v>
      </c>
      <c r="C63" s="54"/>
      <c r="D63" s="54"/>
      <c r="E63" s="53">
        <v>52</v>
      </c>
      <c r="F63" s="55">
        <f t="shared" si="0"/>
        <v>72.5</v>
      </c>
      <c r="G63" s="56">
        <f t="shared" si="1"/>
        <v>0.5639619883040935</v>
      </c>
      <c r="H63" s="56">
        <f t="shared" si="2"/>
        <v>0.56111111111111112</v>
      </c>
      <c r="J63" s="16"/>
    </row>
    <row r="64" spans="1:12">
      <c r="A64" s="57">
        <v>24</v>
      </c>
      <c r="B64" s="45" t="s">
        <v>98</v>
      </c>
      <c r="C64" s="58"/>
      <c r="D64" s="58"/>
      <c r="E64" s="57">
        <v>52.6</v>
      </c>
      <c r="F64" s="60">
        <f t="shared" si="0"/>
        <v>71.900000000000006</v>
      </c>
      <c r="G64" s="59">
        <f t="shared" si="1"/>
        <v>0.56461988304093569</v>
      </c>
      <c r="H64" s="59">
        <f t="shared" si="2"/>
        <v>0.5617361111111111</v>
      </c>
      <c r="J64" s="16"/>
    </row>
    <row r="65" spans="1:12">
      <c r="A65" s="53">
        <v>35</v>
      </c>
      <c r="B65" s="44" t="s">
        <v>152</v>
      </c>
      <c r="C65" s="54"/>
      <c r="D65" s="54"/>
      <c r="E65" s="53">
        <v>53</v>
      </c>
      <c r="F65" s="55">
        <f t="shared" si="0"/>
        <v>71.5</v>
      </c>
      <c r="G65" s="56">
        <f t="shared" si="1"/>
        <v>0.5650584795321637</v>
      </c>
      <c r="H65" s="56">
        <f t="shared" si="2"/>
        <v>0.56215277777777772</v>
      </c>
      <c r="J65" s="16"/>
    </row>
    <row r="66" spans="1:12">
      <c r="A66" s="53">
        <v>69</v>
      </c>
      <c r="B66" s="44" t="s">
        <v>99</v>
      </c>
      <c r="C66" s="54"/>
      <c r="D66" s="54"/>
      <c r="E66" s="53">
        <v>54.1</v>
      </c>
      <c r="F66" s="55">
        <f t="shared" si="0"/>
        <v>70.400000000000006</v>
      </c>
      <c r="G66" s="56">
        <f t="shared" si="1"/>
        <v>0.56626461988304089</v>
      </c>
      <c r="H66" s="56">
        <f t="shared" si="2"/>
        <v>0.56329861111111112</v>
      </c>
      <c r="J66" s="16"/>
    </row>
    <row r="67" spans="1:12">
      <c r="A67" s="53">
        <v>54</v>
      </c>
      <c r="B67" s="44" t="s">
        <v>100</v>
      </c>
      <c r="C67" s="54"/>
      <c r="D67" s="54"/>
      <c r="E67" s="53">
        <v>54.6</v>
      </c>
      <c r="F67" s="55">
        <f t="shared" si="0"/>
        <v>69.900000000000006</v>
      </c>
      <c r="G67" s="56">
        <f t="shared" si="1"/>
        <v>0.56681286549707599</v>
      </c>
      <c r="H67" s="56">
        <f t="shared" si="2"/>
        <v>0.56381944444444443</v>
      </c>
      <c r="J67" s="16"/>
    </row>
    <row r="68" spans="1:12">
      <c r="A68" s="53">
        <v>57</v>
      </c>
      <c r="B68" s="44" t="s">
        <v>101</v>
      </c>
      <c r="C68" s="54"/>
      <c r="D68" s="54"/>
      <c r="E68" s="53">
        <v>55.5</v>
      </c>
      <c r="F68" s="55">
        <f t="shared" si="0"/>
        <v>69</v>
      </c>
      <c r="G68" s="56">
        <f t="shared" si="1"/>
        <v>0.56779970760233911</v>
      </c>
      <c r="H68" s="56">
        <f t="shared" si="2"/>
        <v>0.56475694444444446</v>
      </c>
      <c r="J68" s="16"/>
    </row>
    <row r="69" spans="1:12" s="11" customFormat="1">
      <c r="A69" s="61">
        <v>46</v>
      </c>
      <c r="B69" s="65" t="s">
        <v>102</v>
      </c>
      <c r="C69" s="62"/>
      <c r="D69" s="62"/>
      <c r="E69" s="61">
        <v>59.3</v>
      </c>
      <c r="F69" s="61">
        <f t="shared" si="0"/>
        <v>65.2</v>
      </c>
      <c r="G69" s="63">
        <f t="shared" si="1"/>
        <v>0.57196637426900576</v>
      </c>
      <c r="H69" s="63">
        <f t="shared" si="2"/>
        <v>0.56871527777777775</v>
      </c>
      <c r="I69" s="1"/>
      <c r="J69" s="16"/>
      <c r="K69" s="9"/>
      <c r="L69" s="10"/>
    </row>
    <row r="70" spans="1:12">
      <c r="A70" s="53">
        <v>48</v>
      </c>
      <c r="B70" s="44" t="s">
        <v>149</v>
      </c>
      <c r="C70" s="54"/>
      <c r="D70" s="54"/>
      <c r="E70" s="53">
        <v>59.6</v>
      </c>
      <c r="F70" s="55">
        <f t="shared" si="0"/>
        <v>64.900000000000006</v>
      </c>
      <c r="G70" s="56">
        <f t="shared" si="1"/>
        <v>0.57229532163742691</v>
      </c>
      <c r="H70" s="56">
        <f t="shared" si="2"/>
        <v>0.5690277777777778</v>
      </c>
      <c r="J70" s="16"/>
    </row>
    <row r="71" spans="1:12">
      <c r="A71" s="53">
        <v>37</v>
      </c>
      <c r="B71" s="44" t="s">
        <v>150</v>
      </c>
      <c r="C71" s="54"/>
      <c r="D71" s="54"/>
      <c r="E71" s="53">
        <v>60.3</v>
      </c>
      <c r="F71" s="55">
        <f t="shared" si="0"/>
        <v>64.2</v>
      </c>
      <c r="G71" s="56">
        <f t="shared" si="1"/>
        <v>0.57306286549707597</v>
      </c>
      <c r="H71" s="56">
        <f t="shared" si="2"/>
        <v>0.56975694444444436</v>
      </c>
      <c r="J71" s="16"/>
    </row>
    <row r="72" spans="1:12">
      <c r="A72" s="53">
        <v>33</v>
      </c>
      <c r="B72" s="44" t="s">
        <v>103</v>
      </c>
      <c r="C72" s="54"/>
      <c r="D72" s="54"/>
      <c r="E72" s="53">
        <v>62.8</v>
      </c>
      <c r="F72" s="55">
        <f t="shared" si="0"/>
        <v>61.7</v>
      </c>
      <c r="G72" s="56">
        <f t="shared" si="1"/>
        <v>0.57580409356725148</v>
      </c>
      <c r="H72" s="56">
        <f t="shared" si="2"/>
        <v>0.5723611111111111</v>
      </c>
      <c r="J72" s="16"/>
    </row>
    <row r="73" spans="1:12">
      <c r="A73" s="53">
        <v>60</v>
      </c>
      <c r="B73" s="44" t="s">
        <v>104</v>
      </c>
      <c r="C73" s="54"/>
      <c r="D73" s="54"/>
      <c r="E73" s="53">
        <v>63.5</v>
      </c>
      <c r="F73" s="55">
        <f t="shared" si="0"/>
        <v>61</v>
      </c>
      <c r="G73" s="56">
        <f t="shared" si="1"/>
        <v>0.57657163742690054</v>
      </c>
      <c r="H73" s="56">
        <f t="shared" si="2"/>
        <v>0.57309027777777777</v>
      </c>
      <c r="J73" s="16"/>
    </row>
    <row r="74" spans="1:12">
      <c r="A74" s="53">
        <v>53</v>
      </c>
      <c r="B74" s="44" t="s">
        <v>151</v>
      </c>
      <c r="C74" s="54"/>
      <c r="D74" s="54"/>
      <c r="E74" s="53">
        <v>66.3</v>
      </c>
      <c r="F74" s="55">
        <f t="shared" si="0"/>
        <v>58.2</v>
      </c>
      <c r="G74" s="56">
        <f t="shared" si="1"/>
        <v>0.57964181286549699</v>
      </c>
      <c r="H74" s="56">
        <f t="shared" si="2"/>
        <v>0.57600694444444445</v>
      </c>
      <c r="J74" s="16"/>
    </row>
    <row r="75" spans="1:12">
      <c r="A75" s="53">
        <v>55</v>
      </c>
      <c r="B75" s="44" t="s">
        <v>105</v>
      </c>
      <c r="C75" s="54"/>
      <c r="D75" s="54"/>
      <c r="E75" s="53">
        <v>67.099999999999994</v>
      </c>
      <c r="F75" s="55">
        <f t="shared" si="0"/>
        <v>57.400000000000006</v>
      </c>
      <c r="G75" s="56">
        <f t="shared" si="1"/>
        <v>0.58051900584795324</v>
      </c>
      <c r="H75" s="56">
        <f t="shared" si="2"/>
        <v>0.57684027777777769</v>
      </c>
      <c r="J75" s="16"/>
    </row>
    <row r="76" spans="1:12">
      <c r="A76" s="53">
        <v>49</v>
      </c>
      <c r="B76" s="44" t="s">
        <v>153</v>
      </c>
      <c r="C76" s="54"/>
      <c r="D76" s="54"/>
      <c r="E76" s="53">
        <v>68.2</v>
      </c>
      <c r="F76" s="55">
        <f t="shared" si="0"/>
        <v>56.3</v>
      </c>
      <c r="G76" s="56">
        <f t="shared" si="1"/>
        <v>0.58172514619883042</v>
      </c>
      <c r="H76" s="56">
        <f t="shared" si="2"/>
        <v>0.57798611111111109</v>
      </c>
      <c r="J76" s="16"/>
    </row>
    <row r="77" spans="1:12">
      <c r="A77" s="53">
        <v>57</v>
      </c>
      <c r="B77" s="44" t="s">
        <v>154</v>
      </c>
      <c r="C77" s="54"/>
      <c r="D77" s="54"/>
      <c r="E77" s="53">
        <v>68.8</v>
      </c>
      <c r="F77" s="55">
        <f t="shared" si="0"/>
        <v>55.7</v>
      </c>
      <c r="G77" s="56">
        <f t="shared" si="1"/>
        <v>0.5823830409356725</v>
      </c>
      <c r="H77" s="56">
        <f t="shared" si="2"/>
        <v>0.57861111111111108</v>
      </c>
      <c r="J77" s="16"/>
    </row>
    <row r="78" spans="1:12">
      <c r="A78" s="53">
        <v>60</v>
      </c>
      <c r="B78" s="44" t="s">
        <v>106</v>
      </c>
      <c r="C78" s="54"/>
      <c r="D78" s="54"/>
      <c r="E78" s="53">
        <v>71</v>
      </c>
      <c r="F78" s="55">
        <f t="shared" ref="F78:F106" si="3">$F$13-E78</f>
        <v>53.5</v>
      </c>
      <c r="G78" s="56">
        <f t="shared" si="1"/>
        <v>0.58479532163742687</v>
      </c>
      <c r="H78" s="56">
        <f t="shared" si="2"/>
        <v>0.58090277777777777</v>
      </c>
      <c r="J78" s="16"/>
      <c r="K78" s="3" t="s">
        <v>0</v>
      </c>
      <c r="L78" s="4" t="s">
        <v>5</v>
      </c>
    </row>
    <row r="79" spans="1:12" s="15" customFormat="1">
      <c r="A79" s="53">
        <v>86</v>
      </c>
      <c r="B79" s="44" t="s">
        <v>107</v>
      </c>
      <c r="C79" s="54"/>
      <c r="D79" s="54"/>
      <c r="E79" s="53">
        <v>73.400000000000006</v>
      </c>
      <c r="F79" s="55">
        <f t="shared" si="3"/>
        <v>51.099999999999994</v>
      </c>
      <c r="G79" s="56">
        <f t="shared" ref="G79:G107" si="4">+E79*$J$13/$I$13+$G$13</f>
        <v>0.5874269005847953</v>
      </c>
      <c r="H79" s="56">
        <f t="shared" ref="H79:H107" si="5">+E79*$J$14/$I$14+$H$13</f>
        <v>0.58340277777777771</v>
      </c>
      <c r="I79" s="1"/>
      <c r="J79" s="16"/>
      <c r="K79" s="3">
        <v>274</v>
      </c>
      <c r="L79" s="4">
        <v>0.4</v>
      </c>
    </row>
    <row r="80" spans="1:12">
      <c r="A80" s="53">
        <v>37</v>
      </c>
      <c r="B80" s="44" t="s">
        <v>108</v>
      </c>
      <c r="C80" s="54"/>
      <c r="D80" s="54"/>
      <c r="E80" s="53">
        <v>73.900000000000006</v>
      </c>
      <c r="F80" s="55">
        <f t="shared" si="3"/>
        <v>50.599999999999994</v>
      </c>
      <c r="G80" s="56">
        <f t="shared" si="4"/>
        <v>0.5879751461988304</v>
      </c>
      <c r="H80" s="56">
        <f t="shared" si="5"/>
        <v>0.58392361111111113</v>
      </c>
      <c r="J80" s="16"/>
      <c r="K80" s="3">
        <v>276</v>
      </c>
      <c r="L80" s="4">
        <v>1.1000000000000001</v>
      </c>
    </row>
    <row r="81" spans="1:12">
      <c r="A81" s="53">
        <v>79</v>
      </c>
      <c r="B81" s="44" t="s">
        <v>109</v>
      </c>
      <c r="C81" s="54"/>
      <c r="D81" s="54"/>
      <c r="E81" s="53">
        <v>75.7</v>
      </c>
      <c r="F81" s="55">
        <f t="shared" si="3"/>
        <v>48.8</v>
      </c>
      <c r="G81" s="56">
        <f t="shared" si="4"/>
        <v>0.58994883040935675</v>
      </c>
      <c r="H81" s="56">
        <f t="shared" si="5"/>
        <v>0.58579861111111109</v>
      </c>
      <c r="J81" s="16"/>
      <c r="K81" s="3">
        <v>276</v>
      </c>
      <c r="L81" s="4">
        <v>1.1000000000000001</v>
      </c>
    </row>
    <row r="82" spans="1:12">
      <c r="A82" s="53">
        <v>49</v>
      </c>
      <c r="B82" s="44" t="s">
        <v>110</v>
      </c>
      <c r="C82" s="54"/>
      <c r="D82" s="54"/>
      <c r="E82" s="53">
        <v>76.3</v>
      </c>
      <c r="F82" s="55">
        <f t="shared" si="3"/>
        <v>48.2</v>
      </c>
      <c r="G82" s="56">
        <f t="shared" si="4"/>
        <v>0.59060672514619883</v>
      </c>
      <c r="H82" s="56">
        <f t="shared" si="5"/>
        <v>0.58642361111111108</v>
      </c>
      <c r="J82" s="16"/>
      <c r="K82" s="3">
        <v>272</v>
      </c>
      <c r="L82" s="4">
        <v>1.2</v>
      </c>
    </row>
    <row r="83" spans="1:12">
      <c r="A83" s="53">
        <v>48</v>
      </c>
      <c r="B83" s="44" t="s">
        <v>155</v>
      </c>
      <c r="C83" s="54"/>
      <c r="D83" s="54"/>
      <c r="E83" s="53">
        <v>76.900000000000006</v>
      </c>
      <c r="F83" s="55">
        <f t="shared" si="3"/>
        <v>47.599999999999994</v>
      </c>
      <c r="G83" s="56">
        <f t="shared" si="4"/>
        <v>0.59126461988304091</v>
      </c>
      <c r="H83" s="56">
        <f t="shared" si="5"/>
        <v>0.58704861111111106</v>
      </c>
      <c r="J83" s="16"/>
      <c r="K83" s="3">
        <v>268</v>
      </c>
      <c r="L83" s="4">
        <v>1.5</v>
      </c>
    </row>
    <row r="84" spans="1:12">
      <c r="A84" s="53">
        <v>42</v>
      </c>
      <c r="B84" s="44" t="s">
        <v>156</v>
      </c>
      <c r="C84" s="54"/>
      <c r="D84" s="54"/>
      <c r="E84" s="53">
        <v>77.400000000000006</v>
      </c>
      <c r="F84" s="55">
        <f t="shared" si="3"/>
        <v>47.099999999999994</v>
      </c>
      <c r="G84" s="56">
        <f t="shared" si="4"/>
        <v>0.59181286549707601</v>
      </c>
      <c r="H84" s="56">
        <f t="shared" si="5"/>
        <v>0.58756944444444437</v>
      </c>
      <c r="J84" s="16"/>
      <c r="K84" s="18"/>
    </row>
    <row r="85" spans="1:12">
      <c r="A85" s="53">
        <v>42</v>
      </c>
      <c r="B85" s="44" t="s">
        <v>111</v>
      </c>
      <c r="C85" s="54"/>
      <c r="D85" s="54"/>
      <c r="E85" s="53">
        <v>77.599999999999994</v>
      </c>
      <c r="F85" s="55">
        <f t="shared" si="3"/>
        <v>46.900000000000006</v>
      </c>
      <c r="G85" s="56">
        <f t="shared" si="4"/>
        <v>0.59203216374268997</v>
      </c>
      <c r="H85" s="56">
        <f t="shared" si="5"/>
        <v>0.58777777777777773</v>
      </c>
      <c r="J85" s="16"/>
      <c r="K85" s="18"/>
    </row>
    <row r="86" spans="1:12">
      <c r="A86" s="53">
        <v>114</v>
      </c>
      <c r="B86" s="44" t="s">
        <v>112</v>
      </c>
      <c r="C86" s="54"/>
      <c r="D86" s="54"/>
      <c r="E86" s="53">
        <v>80.099999999999994</v>
      </c>
      <c r="F86" s="55">
        <f t="shared" si="3"/>
        <v>44.400000000000006</v>
      </c>
      <c r="G86" s="56">
        <f t="shared" si="4"/>
        <v>0.59477339181286548</v>
      </c>
      <c r="H86" s="56">
        <f t="shared" si="5"/>
        <v>0.59038194444444436</v>
      </c>
      <c r="J86" s="16"/>
      <c r="K86" s="18"/>
    </row>
    <row r="87" spans="1:12">
      <c r="A87" s="53">
        <v>113</v>
      </c>
      <c r="B87" s="44" t="s">
        <v>113</v>
      </c>
      <c r="C87" s="54"/>
      <c r="D87" s="54"/>
      <c r="E87" s="53">
        <v>81.7</v>
      </c>
      <c r="F87" s="55">
        <f t="shared" si="3"/>
        <v>42.8</v>
      </c>
      <c r="G87" s="56">
        <f t="shared" si="4"/>
        <v>0.59652777777777777</v>
      </c>
      <c r="H87" s="56">
        <f t="shared" si="5"/>
        <v>0.59204861111111107</v>
      </c>
      <c r="J87" s="16"/>
      <c r="K87" s="18"/>
    </row>
    <row r="88" spans="1:12">
      <c r="A88" s="53">
        <v>115</v>
      </c>
      <c r="B88" s="44" t="s">
        <v>157</v>
      </c>
      <c r="C88" s="54"/>
      <c r="D88" s="54"/>
      <c r="E88" s="53">
        <v>81.900000000000006</v>
      </c>
      <c r="F88" s="55">
        <f t="shared" si="3"/>
        <v>42.599999999999994</v>
      </c>
      <c r="G88" s="56">
        <f t="shared" si="4"/>
        <v>0.59674707602339183</v>
      </c>
      <c r="H88" s="56">
        <f t="shared" si="5"/>
        <v>0.59225694444444443</v>
      </c>
      <c r="J88" s="16"/>
      <c r="K88" s="18"/>
    </row>
    <row r="89" spans="1:12">
      <c r="A89" s="53">
        <v>120</v>
      </c>
      <c r="B89" s="44" t="s">
        <v>158</v>
      </c>
      <c r="C89" s="54"/>
      <c r="D89" s="54"/>
      <c r="E89" s="53">
        <v>82.5</v>
      </c>
      <c r="F89" s="55">
        <f t="shared" si="3"/>
        <v>42</v>
      </c>
      <c r="G89" s="56">
        <f t="shared" si="4"/>
        <v>0.59740497076023391</v>
      </c>
      <c r="H89" s="56">
        <f t="shared" si="5"/>
        <v>0.59288194444444442</v>
      </c>
      <c r="J89" s="16"/>
      <c r="K89" s="18"/>
    </row>
    <row r="90" spans="1:12">
      <c r="A90" s="53">
        <v>125</v>
      </c>
      <c r="B90" s="44" t="s">
        <v>114</v>
      </c>
      <c r="C90" s="54"/>
      <c r="D90" s="54"/>
      <c r="E90" s="53">
        <v>83.2</v>
      </c>
      <c r="F90" s="55">
        <f t="shared" si="3"/>
        <v>41.3</v>
      </c>
      <c r="G90" s="56">
        <f t="shared" si="4"/>
        <v>0.59817251461988308</v>
      </c>
      <c r="H90" s="56">
        <f t="shared" si="5"/>
        <v>0.59361111111111109</v>
      </c>
      <c r="J90" s="16"/>
      <c r="K90" s="18"/>
    </row>
    <row r="91" spans="1:12">
      <c r="A91" s="57">
        <v>102</v>
      </c>
      <c r="B91" s="45" t="s">
        <v>115</v>
      </c>
      <c r="C91" s="58"/>
      <c r="D91" s="58"/>
      <c r="E91" s="57">
        <v>83.8</v>
      </c>
      <c r="F91" s="60">
        <f t="shared" si="3"/>
        <v>40.700000000000003</v>
      </c>
      <c r="G91" s="59">
        <f t="shared" si="4"/>
        <v>0.59883040935672516</v>
      </c>
      <c r="H91" s="59">
        <f t="shared" si="5"/>
        <v>0.59423611111111108</v>
      </c>
      <c r="J91" s="16"/>
      <c r="K91" s="18"/>
    </row>
    <row r="92" spans="1:12">
      <c r="A92" s="53">
        <v>64</v>
      </c>
      <c r="B92" s="44" t="s">
        <v>159</v>
      </c>
      <c r="C92" s="54"/>
      <c r="D92" s="54"/>
      <c r="E92" s="53">
        <v>87.8</v>
      </c>
      <c r="F92" s="55">
        <f t="shared" si="3"/>
        <v>36.700000000000003</v>
      </c>
      <c r="G92" s="56">
        <f t="shared" si="4"/>
        <v>0.60321637426900576</v>
      </c>
      <c r="H92" s="56">
        <f t="shared" si="5"/>
        <v>0.59840277777777773</v>
      </c>
      <c r="J92" s="16"/>
      <c r="K92" s="18"/>
    </row>
    <row r="93" spans="1:12">
      <c r="A93" s="53">
        <v>66</v>
      </c>
      <c r="B93" s="44" t="s">
        <v>160</v>
      </c>
      <c r="C93" s="54"/>
      <c r="D93" s="54"/>
      <c r="E93" s="53">
        <v>92.8</v>
      </c>
      <c r="F93" s="55">
        <f t="shared" si="3"/>
        <v>31.700000000000003</v>
      </c>
      <c r="G93" s="56">
        <f t="shared" si="4"/>
        <v>0.60869883040935668</v>
      </c>
      <c r="H93" s="56">
        <f t="shared" si="5"/>
        <v>0.6036111111111111</v>
      </c>
      <c r="J93" s="16"/>
      <c r="K93" s="18"/>
    </row>
    <row r="94" spans="1:12">
      <c r="A94" s="53">
        <v>55</v>
      </c>
      <c r="B94" s="44" t="s">
        <v>161</v>
      </c>
      <c r="C94" s="54"/>
      <c r="D94" s="54"/>
      <c r="E94" s="53">
        <v>100.6</v>
      </c>
      <c r="F94" s="55">
        <f t="shared" si="3"/>
        <v>23.900000000000006</v>
      </c>
      <c r="G94" s="56">
        <f t="shared" si="4"/>
        <v>0.61725146198830405</v>
      </c>
      <c r="H94" s="56">
        <f t="shared" si="5"/>
        <v>0.61173611111111104</v>
      </c>
      <c r="J94" s="16"/>
      <c r="K94" s="18"/>
    </row>
    <row r="95" spans="1:12" s="11" customFormat="1" ht="15" customHeight="1">
      <c r="A95" s="53">
        <v>51</v>
      </c>
      <c r="B95" s="52" t="s">
        <v>162</v>
      </c>
      <c r="C95" s="54"/>
      <c r="D95" s="54"/>
      <c r="E95" s="53">
        <v>100.9</v>
      </c>
      <c r="F95" s="55">
        <f t="shared" si="3"/>
        <v>23.599999999999994</v>
      </c>
      <c r="G95" s="56">
        <f t="shared" si="4"/>
        <v>0.61758040935672509</v>
      </c>
      <c r="H95" s="56">
        <f t="shared" si="5"/>
        <v>0.61204861111111108</v>
      </c>
      <c r="I95" s="8"/>
      <c r="J95" s="49"/>
      <c r="K95" s="50"/>
      <c r="L95" s="10"/>
    </row>
    <row r="96" spans="1:12">
      <c r="A96" s="53">
        <v>35</v>
      </c>
      <c r="B96" s="44" t="s">
        <v>163</v>
      </c>
      <c r="C96" s="54"/>
      <c r="D96" s="54"/>
      <c r="E96" s="53">
        <v>101.9</v>
      </c>
      <c r="F96" s="55">
        <f t="shared" si="3"/>
        <v>22.599999999999994</v>
      </c>
      <c r="G96" s="56">
        <f t="shared" si="4"/>
        <v>0.6186769005847953</v>
      </c>
      <c r="H96" s="56">
        <f t="shared" si="5"/>
        <v>0.6130902777777778</v>
      </c>
      <c r="J96" s="20"/>
      <c r="K96" s="18"/>
    </row>
    <row r="97" spans="1:12">
      <c r="A97" s="53">
        <v>33</v>
      </c>
      <c r="B97" s="44" t="s">
        <v>116</v>
      </c>
      <c r="C97" s="54"/>
      <c r="D97" s="54"/>
      <c r="E97" s="53">
        <v>103.9</v>
      </c>
      <c r="F97" s="55">
        <f t="shared" si="3"/>
        <v>20.599999999999994</v>
      </c>
      <c r="G97" s="56">
        <f t="shared" si="4"/>
        <v>0.6208698830409356</v>
      </c>
      <c r="H97" s="56">
        <f t="shared" si="5"/>
        <v>0.61517361111111113</v>
      </c>
      <c r="J97" s="20"/>
      <c r="K97" s="18"/>
    </row>
    <row r="98" spans="1:12" s="11" customFormat="1">
      <c r="A98" s="53">
        <v>36</v>
      </c>
      <c r="B98" s="44" t="s">
        <v>117</v>
      </c>
      <c r="C98" s="54"/>
      <c r="D98" s="54"/>
      <c r="E98" s="53">
        <v>108.4</v>
      </c>
      <c r="F98" s="55">
        <f t="shared" si="3"/>
        <v>16.099999999999994</v>
      </c>
      <c r="G98" s="56">
        <f t="shared" si="4"/>
        <v>0.62580409356725142</v>
      </c>
      <c r="H98" s="56">
        <f t="shared" si="5"/>
        <v>0.61986111111111108</v>
      </c>
      <c r="I98" s="8"/>
      <c r="J98" s="49"/>
      <c r="K98" s="50"/>
      <c r="L98" s="10"/>
    </row>
    <row r="99" spans="1:12">
      <c r="A99" s="61">
        <v>62</v>
      </c>
      <c r="B99" s="65" t="s">
        <v>118</v>
      </c>
      <c r="C99" s="62"/>
      <c r="D99" s="62"/>
      <c r="E99" s="61">
        <v>110</v>
      </c>
      <c r="F99" s="61">
        <f t="shared" si="3"/>
        <v>14.5</v>
      </c>
      <c r="G99" s="63">
        <f t="shared" si="4"/>
        <v>0.6275584795321637</v>
      </c>
      <c r="H99" s="63">
        <f t="shared" si="5"/>
        <v>0.62152777777777779</v>
      </c>
      <c r="J99" s="20"/>
      <c r="K99" s="18"/>
    </row>
    <row r="100" spans="1:12">
      <c r="A100" s="53">
        <v>62</v>
      </c>
      <c r="B100" s="44" t="s">
        <v>425</v>
      </c>
      <c r="C100" s="54"/>
      <c r="D100" s="54"/>
      <c r="E100" s="53">
        <v>110.2</v>
      </c>
      <c r="F100" s="55">
        <f t="shared" si="3"/>
        <v>14.299999999999997</v>
      </c>
      <c r="G100" s="56">
        <f t="shared" si="4"/>
        <v>0.62777777777777777</v>
      </c>
      <c r="H100" s="56">
        <f t="shared" si="5"/>
        <v>0.62173611111111104</v>
      </c>
      <c r="J100" s="20"/>
      <c r="K100" s="18"/>
    </row>
    <row r="101" spans="1:12">
      <c r="A101" s="53">
        <v>53</v>
      </c>
      <c r="B101" s="44" t="s">
        <v>164</v>
      </c>
      <c r="C101" s="54"/>
      <c r="D101" s="54"/>
      <c r="E101" s="53">
        <v>110.4</v>
      </c>
      <c r="F101" s="55">
        <f t="shared" si="3"/>
        <v>14.099999999999994</v>
      </c>
      <c r="G101" s="56">
        <f t="shared" si="4"/>
        <v>0.62799707602339172</v>
      </c>
      <c r="H101" s="56">
        <f t="shared" si="5"/>
        <v>0.62194444444444441</v>
      </c>
      <c r="J101" s="20"/>
      <c r="K101" s="18"/>
    </row>
    <row r="102" spans="1:12">
      <c r="A102" s="53">
        <v>62</v>
      </c>
      <c r="B102" s="44" t="s">
        <v>165</v>
      </c>
      <c r="C102" s="54"/>
      <c r="D102" s="54"/>
      <c r="E102" s="53">
        <v>111.1</v>
      </c>
      <c r="F102" s="55">
        <f t="shared" si="3"/>
        <v>13.400000000000006</v>
      </c>
      <c r="G102" s="56">
        <f t="shared" si="4"/>
        <v>0.62876461988304089</v>
      </c>
      <c r="H102" s="56">
        <f t="shared" si="5"/>
        <v>0.62267361111111108</v>
      </c>
      <c r="J102" s="20"/>
      <c r="K102" s="18"/>
    </row>
    <row r="103" spans="1:12">
      <c r="A103" s="53">
        <v>95</v>
      </c>
      <c r="B103" s="44" t="s">
        <v>27</v>
      </c>
      <c r="C103" s="54"/>
      <c r="D103" s="54"/>
      <c r="E103" s="53">
        <v>121.9</v>
      </c>
      <c r="F103" s="55">
        <f t="shared" si="3"/>
        <v>2.5999999999999943</v>
      </c>
      <c r="G103" s="56">
        <f t="shared" si="4"/>
        <v>0.64060672514619876</v>
      </c>
      <c r="H103" s="56">
        <f t="shared" si="5"/>
        <v>0.63392361111111106</v>
      </c>
      <c r="K103" s="18"/>
    </row>
    <row r="104" spans="1:12">
      <c r="A104" s="53">
        <v>92</v>
      </c>
      <c r="B104" s="44" t="s">
        <v>447</v>
      </c>
      <c r="C104" s="54"/>
      <c r="D104" s="54"/>
      <c r="E104" s="53">
        <v>122.6</v>
      </c>
      <c r="F104" s="55">
        <f t="shared" si="3"/>
        <v>1.9000000000000057</v>
      </c>
      <c r="G104" s="56">
        <f t="shared" si="4"/>
        <v>0.64137426900584793</v>
      </c>
      <c r="H104" s="56">
        <f t="shared" si="5"/>
        <v>0.63465277777777773</v>
      </c>
      <c r="K104" s="18"/>
    </row>
    <row r="105" spans="1:12">
      <c r="A105" s="53">
        <v>95</v>
      </c>
      <c r="B105" s="44" t="s">
        <v>448</v>
      </c>
      <c r="C105" s="54"/>
      <c r="D105" s="54"/>
      <c r="E105" s="53">
        <v>123.6</v>
      </c>
      <c r="F105" s="55">
        <f t="shared" si="3"/>
        <v>0.90000000000000568</v>
      </c>
      <c r="G105" s="56">
        <f t="shared" si="4"/>
        <v>0.64247076023391814</v>
      </c>
      <c r="H105" s="56">
        <f t="shared" si="5"/>
        <v>0.63569444444444434</v>
      </c>
      <c r="K105" s="18"/>
    </row>
    <row r="106" spans="1:12">
      <c r="A106" s="53">
        <v>95</v>
      </c>
      <c r="B106" s="44" t="s">
        <v>449</v>
      </c>
      <c r="C106" s="54"/>
      <c r="D106" s="54"/>
      <c r="E106" s="53">
        <v>124.4</v>
      </c>
      <c r="F106" s="55">
        <f t="shared" si="3"/>
        <v>9.9999999999994316E-2</v>
      </c>
      <c r="G106" s="56">
        <f t="shared" si="4"/>
        <v>0.64334795321637428</v>
      </c>
      <c r="H106" s="56">
        <f t="shared" si="5"/>
        <v>0.6365277777777778</v>
      </c>
      <c r="K106" s="18"/>
    </row>
    <row r="107" spans="1:12" ht="25.5" customHeight="1">
      <c r="A107" s="61">
        <v>96</v>
      </c>
      <c r="B107" s="87" t="s">
        <v>450</v>
      </c>
      <c r="C107" s="62"/>
      <c r="D107" s="62"/>
      <c r="E107" s="61">
        <v>124.5</v>
      </c>
      <c r="F107" s="61">
        <f t="shared" ref="F107" si="6">$F$13-E107</f>
        <v>0</v>
      </c>
      <c r="G107" s="63">
        <f t="shared" si="4"/>
        <v>0.64345760233918126</v>
      </c>
      <c r="H107" s="63">
        <f t="shared" si="5"/>
        <v>0.63663194444444438</v>
      </c>
    </row>
  </sheetData>
  <mergeCells count="3">
    <mergeCell ref="A2:H2"/>
    <mergeCell ref="A3:H3"/>
    <mergeCell ref="A4:H4"/>
  </mergeCells>
  <phoneticPr fontId="9" type="noConversion"/>
  <pageMargins left="0.75" right="0.75" top="1" bottom="1" header="0" footer="0"/>
  <pageSetup paperSize="9" orientation="portrait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2:M129"/>
  <sheetViews>
    <sheetView zoomScaleNormal="100" workbookViewId="0">
      <selection activeCell="N40" sqref="N40"/>
    </sheetView>
  </sheetViews>
  <sheetFormatPr defaultColWidth="8.85546875" defaultRowHeight="12.75"/>
  <cols>
    <col min="1" max="1" width="4.7109375" customWidth="1"/>
    <col min="2" max="2" width="41.42578125" customWidth="1"/>
    <col min="3" max="4" width="5.7109375" customWidth="1"/>
    <col min="5" max="8" width="6.7109375" customWidth="1"/>
    <col min="9" max="9" width="6.42578125" style="1" customWidth="1"/>
    <col min="10" max="10" width="7.7109375" style="2" customWidth="1"/>
    <col min="11" max="11" width="3.42578125" style="3" hidden="1" customWidth="1"/>
    <col min="12" max="12" width="4.42578125" style="4" hidden="1" customWidth="1"/>
    <col min="13" max="13" width="32" hidden="1" customWidth="1"/>
  </cols>
  <sheetData>
    <row r="2" spans="1:12" ht="15.75">
      <c r="A2" s="101" t="s">
        <v>437</v>
      </c>
      <c r="B2" s="101"/>
      <c r="C2" s="101"/>
      <c r="D2" s="101"/>
      <c r="E2" s="101"/>
      <c r="F2" s="101"/>
      <c r="G2" s="101"/>
      <c r="H2" s="101"/>
    </row>
    <row r="3" spans="1:12" ht="15">
      <c r="A3" s="102" t="s">
        <v>340</v>
      </c>
      <c r="B3" s="102"/>
      <c r="C3" s="102"/>
      <c r="D3" s="102"/>
      <c r="E3" s="102"/>
      <c r="F3" s="102"/>
      <c r="G3" s="102"/>
      <c r="H3" s="102"/>
    </row>
    <row r="4" spans="1:12" ht="15">
      <c r="A4" s="102" t="s">
        <v>34</v>
      </c>
      <c r="B4" s="102"/>
      <c r="C4" s="102"/>
      <c r="D4" s="102"/>
      <c r="E4" s="102"/>
      <c r="F4" s="102"/>
      <c r="G4" s="102"/>
      <c r="H4" s="102"/>
    </row>
    <row r="5" spans="1:12">
      <c r="A5" s="38"/>
      <c r="B5" s="39"/>
      <c r="C5" s="40"/>
      <c r="D5" s="40"/>
      <c r="E5" s="40"/>
      <c r="F5" s="40"/>
      <c r="G5" s="40"/>
      <c r="H5" s="40"/>
    </row>
    <row r="6" spans="1:12" ht="39" customHeight="1">
      <c r="A6" s="69" t="s">
        <v>0</v>
      </c>
      <c r="B6" s="69" t="s">
        <v>23</v>
      </c>
      <c r="C6" s="69"/>
      <c r="D6" s="69"/>
      <c r="E6" s="70" t="s">
        <v>1</v>
      </c>
      <c r="F6" s="69" t="s">
        <v>2</v>
      </c>
      <c r="G6" s="69" t="s">
        <v>25</v>
      </c>
      <c r="H6" s="69" t="s">
        <v>24</v>
      </c>
      <c r="J6" s="5"/>
    </row>
    <row r="7" spans="1:12" s="15" customFormat="1" ht="24" customHeight="1">
      <c r="A7" s="71"/>
      <c r="B7" s="86" t="s">
        <v>353</v>
      </c>
      <c r="C7" s="73"/>
      <c r="D7" s="74"/>
      <c r="E7" s="71"/>
      <c r="F7" s="71"/>
      <c r="G7" s="75">
        <v>0.45833333333333331</v>
      </c>
      <c r="H7" s="75">
        <v>0.45833333333333331</v>
      </c>
      <c r="I7" s="1"/>
      <c r="J7" s="5"/>
      <c r="K7" s="3"/>
      <c r="L7" s="4"/>
    </row>
    <row r="8" spans="1:12" s="15" customFormat="1" ht="23.25" customHeight="1">
      <c r="A8" s="76"/>
      <c r="B8" s="72" t="s">
        <v>354</v>
      </c>
      <c r="C8" s="73"/>
      <c r="D8" s="74"/>
      <c r="E8" s="71"/>
      <c r="F8" s="71">
        <v>2.4</v>
      </c>
      <c r="G8" s="75">
        <v>0.5</v>
      </c>
      <c r="H8" s="75">
        <v>0.5</v>
      </c>
      <c r="I8" s="1"/>
      <c r="J8" s="5"/>
      <c r="K8" s="3"/>
      <c r="L8" s="4"/>
    </row>
    <row r="9" spans="1:12" ht="11.25" customHeight="1">
      <c r="A9" s="41"/>
      <c r="B9" s="41" t="s">
        <v>355</v>
      </c>
      <c r="C9" s="41"/>
      <c r="D9" s="41"/>
      <c r="E9" s="41"/>
      <c r="F9" s="41"/>
      <c r="G9" s="41"/>
      <c r="H9" s="41"/>
      <c r="J9" s="5"/>
    </row>
    <row r="10" spans="1:12" ht="11.25" customHeight="1">
      <c r="A10" s="41"/>
      <c r="B10" s="41" t="s">
        <v>356</v>
      </c>
      <c r="C10" s="41"/>
      <c r="D10" s="41"/>
      <c r="E10" s="41"/>
      <c r="F10" s="41"/>
      <c r="G10" s="41"/>
      <c r="H10" s="41"/>
      <c r="J10" s="5"/>
    </row>
    <row r="11" spans="1:12" ht="11.25" customHeight="1">
      <c r="A11" s="41"/>
      <c r="B11" s="41" t="s">
        <v>357</v>
      </c>
      <c r="C11" s="41"/>
      <c r="D11" s="41"/>
      <c r="E11" s="41"/>
      <c r="F11" s="41"/>
      <c r="G11" s="41"/>
      <c r="H11" s="41"/>
      <c r="J11" s="5"/>
    </row>
    <row r="12" spans="1:12" ht="11.25" customHeight="1">
      <c r="A12" s="41"/>
      <c r="B12" s="41" t="s">
        <v>358</v>
      </c>
      <c r="C12" s="41"/>
      <c r="D12" s="41"/>
      <c r="E12" s="41"/>
      <c r="F12" s="41"/>
      <c r="G12" s="41"/>
      <c r="H12" s="41"/>
      <c r="J12" s="5"/>
    </row>
    <row r="13" spans="1:12" ht="11.25" customHeight="1">
      <c r="A13" s="41"/>
      <c r="B13" s="41" t="s">
        <v>359</v>
      </c>
      <c r="C13" s="41"/>
      <c r="D13" s="41"/>
      <c r="E13" s="41"/>
      <c r="F13" s="41"/>
      <c r="G13" s="41"/>
      <c r="H13" s="41"/>
      <c r="J13" s="5"/>
    </row>
    <row r="14" spans="1:12" ht="11.25" customHeight="1">
      <c r="A14" s="41"/>
      <c r="B14" s="41" t="s">
        <v>360</v>
      </c>
      <c r="C14" s="41"/>
      <c r="D14" s="41"/>
      <c r="E14" s="41"/>
      <c r="F14" s="41"/>
      <c r="G14" s="41"/>
      <c r="H14" s="41"/>
      <c r="J14" s="5"/>
    </row>
    <row r="15" spans="1:12" ht="11.25" customHeight="1">
      <c r="A15" s="41"/>
      <c r="B15" s="41" t="s">
        <v>361</v>
      </c>
      <c r="C15" s="41"/>
      <c r="D15" s="41"/>
      <c r="E15" s="41"/>
      <c r="F15" s="41"/>
      <c r="G15" s="41"/>
      <c r="H15" s="41"/>
      <c r="J15" s="5"/>
    </row>
    <row r="16" spans="1:12" ht="11.25" customHeight="1">
      <c r="A16" s="41"/>
      <c r="B16" s="41" t="s">
        <v>367</v>
      </c>
      <c r="C16" s="41"/>
      <c r="D16" s="41"/>
      <c r="E16" s="41"/>
      <c r="F16" s="41"/>
      <c r="G16" s="41"/>
      <c r="H16" s="41"/>
      <c r="J16" s="5"/>
    </row>
    <row r="17" spans="1:12" ht="11.25" customHeight="1">
      <c r="A17" s="41"/>
      <c r="B17" s="41" t="s">
        <v>404</v>
      </c>
      <c r="C17" s="41"/>
      <c r="D17" s="41"/>
      <c r="E17" s="41"/>
      <c r="F17" s="41"/>
      <c r="G17" s="41"/>
      <c r="H17" s="41"/>
      <c r="J17" s="5"/>
    </row>
    <row r="18" spans="1:12" ht="11.25" customHeight="1">
      <c r="A18" s="41"/>
      <c r="B18" s="41" t="s">
        <v>362</v>
      </c>
      <c r="C18" s="41"/>
      <c r="D18" s="41"/>
      <c r="E18" s="41"/>
      <c r="F18" s="41"/>
      <c r="G18" s="41"/>
      <c r="H18" s="41"/>
      <c r="J18" s="5"/>
    </row>
    <row r="19" spans="1:12" ht="11.25" customHeight="1">
      <c r="A19" s="41"/>
      <c r="B19" s="41" t="s">
        <v>405</v>
      </c>
      <c r="C19" s="41"/>
      <c r="D19" s="41"/>
      <c r="E19" s="41"/>
      <c r="F19" s="41"/>
      <c r="G19" s="41"/>
      <c r="H19" s="41"/>
      <c r="J19" s="5"/>
    </row>
    <row r="20" spans="1:12" ht="11.25" customHeight="1">
      <c r="A20" s="41"/>
      <c r="B20" s="41" t="s">
        <v>363</v>
      </c>
      <c r="C20" s="41"/>
      <c r="D20" s="41"/>
      <c r="E20" s="41"/>
      <c r="F20" s="41"/>
      <c r="G20" s="41"/>
      <c r="H20" s="41"/>
      <c r="J20" s="5"/>
    </row>
    <row r="21" spans="1:12" ht="11.25" customHeight="1">
      <c r="A21" s="41"/>
      <c r="B21" s="41" t="s">
        <v>364</v>
      </c>
      <c r="C21" s="41"/>
      <c r="D21" s="41"/>
      <c r="E21" s="41"/>
      <c r="F21" s="41"/>
      <c r="G21" s="41"/>
      <c r="H21" s="41"/>
      <c r="J21" s="5"/>
    </row>
    <row r="22" spans="1:12" s="15" customFormat="1">
      <c r="A22" s="41"/>
      <c r="B22" s="41" t="s">
        <v>365</v>
      </c>
      <c r="C22" s="41"/>
      <c r="D22" s="41"/>
      <c r="E22" s="41"/>
      <c r="F22" s="41"/>
      <c r="G22" s="41"/>
      <c r="H22" s="41"/>
      <c r="I22" s="1"/>
      <c r="J22" s="5"/>
      <c r="K22" s="3"/>
      <c r="L22" s="4"/>
    </row>
    <row r="23" spans="1:12" ht="20.25" customHeight="1">
      <c r="A23" s="77">
        <v>100</v>
      </c>
      <c r="B23" s="65" t="s">
        <v>366</v>
      </c>
      <c r="C23" s="65"/>
      <c r="D23" s="65"/>
      <c r="E23" s="77">
        <v>0</v>
      </c>
      <c r="F23" s="77">
        <v>124.7</v>
      </c>
      <c r="G23" s="63">
        <v>0.50347222222222221</v>
      </c>
      <c r="H23" s="63">
        <v>0.50347222222222221</v>
      </c>
      <c r="I23" s="1">
        <v>36</v>
      </c>
      <c r="J23" s="46">
        <v>4.1666666666666664E-2</v>
      </c>
    </row>
    <row r="24" spans="1:12">
      <c r="A24" s="53">
        <v>108</v>
      </c>
      <c r="B24" s="54" t="s">
        <v>293</v>
      </c>
      <c r="C24" s="54"/>
      <c r="D24" s="54"/>
      <c r="E24" s="53">
        <v>0.2</v>
      </c>
      <c r="F24" s="53">
        <f>$F$23-E24</f>
        <v>124.5</v>
      </c>
      <c r="G24" s="56">
        <f>+E24*$J$23/$I$23+$G$23</f>
        <v>0.50370370370370365</v>
      </c>
      <c r="H24" s="56">
        <f>+E24*$J$24/$I$24+$H$23</f>
        <v>0.50369152046783627</v>
      </c>
      <c r="I24" s="1">
        <v>38</v>
      </c>
      <c r="J24" s="46">
        <v>4.1666666666666664E-2</v>
      </c>
    </row>
    <row r="25" spans="1:12">
      <c r="A25" s="53">
        <v>245</v>
      </c>
      <c r="B25" s="54" t="s">
        <v>294</v>
      </c>
      <c r="C25" s="54"/>
      <c r="D25" s="54"/>
      <c r="E25" s="53">
        <v>4.0999999999999996</v>
      </c>
      <c r="F25" s="53">
        <f t="shared" ref="F25:F82" si="0">$F$23-E25</f>
        <v>120.60000000000001</v>
      </c>
      <c r="G25" s="56">
        <f t="shared" ref="G25:G87" si="1">+E25*$J$23/$I$23+$G$23</f>
        <v>0.50821759259259258</v>
      </c>
      <c r="H25" s="56">
        <f t="shared" ref="H25:H87" si="2">+E25*$J$24/$I$24+$H$23</f>
        <v>0.5079678362573099</v>
      </c>
      <c r="J25" s="7"/>
    </row>
    <row r="26" spans="1:12">
      <c r="A26" s="53">
        <v>254</v>
      </c>
      <c r="B26" s="54" t="s">
        <v>295</v>
      </c>
      <c r="C26" s="54"/>
      <c r="D26" s="54"/>
      <c r="E26" s="53">
        <v>6</v>
      </c>
      <c r="F26" s="53">
        <f t="shared" si="0"/>
        <v>118.7</v>
      </c>
      <c r="G26" s="56">
        <f t="shared" si="1"/>
        <v>0.51041666666666663</v>
      </c>
      <c r="H26" s="56">
        <f t="shared" si="2"/>
        <v>0.51005116959064323</v>
      </c>
      <c r="J26" s="5"/>
    </row>
    <row r="27" spans="1:12">
      <c r="A27" s="53">
        <v>216</v>
      </c>
      <c r="B27" s="54" t="s">
        <v>296</v>
      </c>
      <c r="C27" s="54"/>
      <c r="D27" s="54"/>
      <c r="E27" s="53">
        <v>16.7</v>
      </c>
      <c r="F27" s="53">
        <f t="shared" si="0"/>
        <v>108</v>
      </c>
      <c r="G27" s="56">
        <f t="shared" si="1"/>
        <v>0.52280092592592586</v>
      </c>
      <c r="H27" s="56">
        <f t="shared" si="2"/>
        <v>0.52178362573099413</v>
      </c>
      <c r="J27" s="5"/>
    </row>
    <row r="28" spans="1:12">
      <c r="A28" s="53">
        <v>213</v>
      </c>
      <c r="B28" s="54" t="s">
        <v>341</v>
      </c>
      <c r="C28" s="54"/>
      <c r="D28" s="54"/>
      <c r="E28" s="53">
        <v>17.2</v>
      </c>
      <c r="F28" s="53">
        <f t="shared" si="0"/>
        <v>107.5</v>
      </c>
      <c r="G28" s="56">
        <f t="shared" si="1"/>
        <v>0.52337962962962958</v>
      </c>
      <c r="H28" s="56">
        <f t="shared" si="2"/>
        <v>0.52233187134502923</v>
      </c>
      <c r="J28" s="5"/>
    </row>
    <row r="29" spans="1:12">
      <c r="A29" s="53">
        <v>230</v>
      </c>
      <c r="B29" s="54" t="s">
        <v>297</v>
      </c>
      <c r="C29" s="54"/>
      <c r="D29" s="54"/>
      <c r="E29" s="53">
        <v>18.3</v>
      </c>
      <c r="F29" s="53">
        <f t="shared" si="0"/>
        <v>106.4</v>
      </c>
      <c r="G29" s="56">
        <f t="shared" si="1"/>
        <v>0.52465277777777775</v>
      </c>
      <c r="H29" s="56">
        <f t="shared" si="2"/>
        <v>0.52353801169590641</v>
      </c>
      <c r="J29" s="5"/>
    </row>
    <row r="30" spans="1:12" s="11" customFormat="1">
      <c r="A30" s="53">
        <v>244</v>
      </c>
      <c r="B30" s="54" t="s">
        <v>298</v>
      </c>
      <c r="C30" s="54"/>
      <c r="D30" s="54"/>
      <c r="E30" s="53">
        <v>19</v>
      </c>
      <c r="F30" s="53">
        <f t="shared" si="0"/>
        <v>105.7</v>
      </c>
      <c r="G30" s="56">
        <f t="shared" si="1"/>
        <v>0.52546296296296291</v>
      </c>
      <c r="H30" s="56">
        <f t="shared" si="2"/>
        <v>0.52430555555555558</v>
      </c>
      <c r="I30" s="8"/>
      <c r="J30" s="6"/>
      <c r="K30" s="9"/>
      <c r="L30" s="10"/>
    </row>
    <row r="31" spans="1:12">
      <c r="A31" s="53">
        <v>225</v>
      </c>
      <c r="B31" s="54" t="s">
        <v>299</v>
      </c>
      <c r="C31" s="54"/>
      <c r="D31" s="54"/>
      <c r="E31" s="53">
        <v>20.5</v>
      </c>
      <c r="F31" s="53">
        <f t="shared" si="0"/>
        <v>104.2</v>
      </c>
      <c r="G31" s="56">
        <f t="shared" si="1"/>
        <v>0.52719907407407407</v>
      </c>
      <c r="H31" s="56">
        <f t="shared" si="2"/>
        <v>0.52595029239766078</v>
      </c>
      <c r="J31" s="5"/>
    </row>
    <row r="32" spans="1:12">
      <c r="A32" s="53">
        <v>240</v>
      </c>
      <c r="B32" s="54" t="s">
        <v>300</v>
      </c>
      <c r="C32" s="54"/>
      <c r="D32" s="54"/>
      <c r="E32" s="53">
        <v>21.3</v>
      </c>
      <c r="F32" s="53">
        <f t="shared" si="0"/>
        <v>103.4</v>
      </c>
      <c r="G32" s="56">
        <f t="shared" si="1"/>
        <v>0.52812499999999996</v>
      </c>
      <c r="H32" s="56">
        <f t="shared" si="2"/>
        <v>0.52682748538011692</v>
      </c>
      <c r="J32" s="5"/>
    </row>
    <row r="33" spans="1:13">
      <c r="A33" s="53">
        <v>263</v>
      </c>
      <c r="B33" s="54" t="s">
        <v>301</v>
      </c>
      <c r="C33" s="54"/>
      <c r="D33" s="54"/>
      <c r="E33" s="53">
        <v>22.5</v>
      </c>
      <c r="F33" s="53">
        <f t="shared" si="0"/>
        <v>102.2</v>
      </c>
      <c r="G33" s="56">
        <f t="shared" si="1"/>
        <v>0.52951388888888884</v>
      </c>
      <c r="H33" s="56">
        <f t="shared" si="2"/>
        <v>0.52814327485380119</v>
      </c>
      <c r="J33" s="5"/>
    </row>
    <row r="34" spans="1:13" s="15" customFormat="1">
      <c r="A34" s="53">
        <v>216</v>
      </c>
      <c r="B34" s="54" t="s">
        <v>282</v>
      </c>
      <c r="C34" s="54"/>
      <c r="D34" s="54"/>
      <c r="E34" s="53">
        <v>25.1</v>
      </c>
      <c r="F34" s="53">
        <f t="shared" si="0"/>
        <v>99.6</v>
      </c>
      <c r="G34" s="56">
        <f t="shared" si="1"/>
        <v>0.53252314814814816</v>
      </c>
      <c r="H34" s="56">
        <f t="shared" si="2"/>
        <v>0.53099415204678357</v>
      </c>
      <c r="I34" s="1"/>
      <c r="J34" s="5"/>
      <c r="K34" s="3"/>
      <c r="L34" s="4"/>
    </row>
    <row r="35" spans="1:13">
      <c r="A35" s="61">
        <v>276</v>
      </c>
      <c r="B35" s="62" t="s">
        <v>302</v>
      </c>
      <c r="C35" s="62"/>
      <c r="D35" s="62"/>
      <c r="E35" s="61">
        <v>26.8</v>
      </c>
      <c r="F35" s="61">
        <f t="shared" si="0"/>
        <v>97.9</v>
      </c>
      <c r="G35" s="63">
        <f t="shared" si="1"/>
        <v>0.53449074074074077</v>
      </c>
      <c r="H35" s="63">
        <f t="shared" si="2"/>
        <v>0.53285818713450295</v>
      </c>
      <c r="J35" s="5"/>
    </row>
    <row r="36" spans="1:13">
      <c r="A36" s="53">
        <v>435</v>
      </c>
      <c r="B36" s="54" t="s">
        <v>303</v>
      </c>
      <c r="C36" s="54"/>
      <c r="D36" s="54"/>
      <c r="E36" s="53">
        <v>29.7</v>
      </c>
      <c r="F36" s="53">
        <f t="shared" si="0"/>
        <v>95</v>
      </c>
      <c r="G36" s="56">
        <f t="shared" si="1"/>
        <v>0.53784722222222225</v>
      </c>
      <c r="H36" s="56">
        <f t="shared" si="2"/>
        <v>0.53603801169590637</v>
      </c>
      <c r="J36" s="5"/>
    </row>
    <row r="37" spans="1:13">
      <c r="A37" s="61">
        <v>461</v>
      </c>
      <c r="B37" s="62" t="s">
        <v>431</v>
      </c>
      <c r="C37" s="62"/>
      <c r="D37" s="62"/>
      <c r="E37" s="61">
        <v>30.3</v>
      </c>
      <c r="F37" s="61">
        <f t="shared" si="0"/>
        <v>94.4</v>
      </c>
      <c r="G37" s="63">
        <f t="shared" si="1"/>
        <v>0.5385416666666667</v>
      </c>
      <c r="H37" s="63">
        <f t="shared" si="2"/>
        <v>0.53669590643274856</v>
      </c>
      <c r="J37" s="5"/>
    </row>
    <row r="38" spans="1:13">
      <c r="A38" s="53">
        <v>452</v>
      </c>
      <c r="B38" s="54" t="s">
        <v>305</v>
      </c>
      <c r="C38" s="54"/>
      <c r="D38" s="54"/>
      <c r="E38" s="53">
        <v>30.7</v>
      </c>
      <c r="F38" s="53">
        <f t="shared" si="0"/>
        <v>94</v>
      </c>
      <c r="G38" s="56">
        <f t="shared" si="1"/>
        <v>0.53900462962962958</v>
      </c>
      <c r="H38" s="56">
        <f t="shared" si="2"/>
        <v>0.53713450292397658</v>
      </c>
      <c r="J38" s="5"/>
    </row>
    <row r="39" spans="1:13">
      <c r="A39" s="53">
        <v>315</v>
      </c>
      <c r="B39" s="54" t="s">
        <v>306</v>
      </c>
      <c r="C39" s="54"/>
      <c r="D39" s="54"/>
      <c r="E39" s="53">
        <v>32.5</v>
      </c>
      <c r="F39" s="53">
        <f t="shared" si="0"/>
        <v>92.2</v>
      </c>
      <c r="G39" s="56">
        <f t="shared" si="1"/>
        <v>0.54108796296296291</v>
      </c>
      <c r="H39" s="56">
        <f t="shared" si="2"/>
        <v>0.53910818713450293</v>
      </c>
      <c r="J39" s="5"/>
    </row>
    <row r="40" spans="1:13">
      <c r="A40" s="53">
        <v>316</v>
      </c>
      <c r="B40" s="54" t="s">
        <v>307</v>
      </c>
      <c r="C40" s="54"/>
      <c r="D40" s="54"/>
      <c r="E40" s="53">
        <v>32.9</v>
      </c>
      <c r="F40" s="53">
        <f t="shared" si="0"/>
        <v>91.800000000000011</v>
      </c>
      <c r="G40" s="56">
        <f t="shared" si="1"/>
        <v>0.54155092592592591</v>
      </c>
      <c r="H40" s="56">
        <f t="shared" si="2"/>
        <v>0.53954678362573094</v>
      </c>
      <c r="J40" s="5"/>
    </row>
    <row r="41" spans="1:13">
      <c r="A41" s="61">
        <v>321</v>
      </c>
      <c r="B41" s="62" t="s">
        <v>308</v>
      </c>
      <c r="C41" s="62"/>
      <c r="D41" s="62"/>
      <c r="E41" s="61">
        <v>33.4</v>
      </c>
      <c r="F41" s="61">
        <f t="shared" si="0"/>
        <v>91.300000000000011</v>
      </c>
      <c r="G41" s="63">
        <f t="shared" si="1"/>
        <v>0.54212962962962963</v>
      </c>
      <c r="H41" s="63">
        <f t="shared" si="2"/>
        <v>0.54009502923976604</v>
      </c>
      <c r="J41" s="5"/>
    </row>
    <row r="42" spans="1:13">
      <c r="A42" s="53">
        <v>319</v>
      </c>
      <c r="B42" s="54" t="s">
        <v>309</v>
      </c>
      <c r="C42" s="54"/>
      <c r="D42" s="54"/>
      <c r="E42" s="53">
        <v>34.4</v>
      </c>
      <c r="F42" s="53">
        <f t="shared" si="0"/>
        <v>90.300000000000011</v>
      </c>
      <c r="G42" s="56">
        <f t="shared" si="1"/>
        <v>0.54328703703703707</v>
      </c>
      <c r="H42" s="56">
        <f t="shared" si="2"/>
        <v>0.54119152046783625</v>
      </c>
      <c r="J42" s="5"/>
    </row>
    <row r="43" spans="1:13">
      <c r="A43" s="53">
        <v>299</v>
      </c>
      <c r="B43" s="54" t="s">
        <v>342</v>
      </c>
      <c r="C43" s="54"/>
      <c r="D43" s="54"/>
      <c r="E43" s="53">
        <v>35.700000000000003</v>
      </c>
      <c r="F43" s="53">
        <f t="shared" si="0"/>
        <v>89</v>
      </c>
      <c r="G43" s="56">
        <f t="shared" si="1"/>
        <v>0.54479166666666667</v>
      </c>
      <c r="H43" s="56">
        <f t="shared" si="2"/>
        <v>0.5426169590643275</v>
      </c>
      <c r="J43" s="5"/>
      <c r="M43" s="13"/>
    </row>
    <row r="44" spans="1:13">
      <c r="A44" s="53">
        <v>283</v>
      </c>
      <c r="B44" s="54" t="s">
        <v>310</v>
      </c>
      <c r="C44" s="54"/>
      <c r="D44" s="54"/>
      <c r="E44" s="53">
        <v>37.700000000000003</v>
      </c>
      <c r="F44" s="53">
        <f t="shared" si="0"/>
        <v>87</v>
      </c>
      <c r="G44" s="56">
        <f t="shared" si="1"/>
        <v>0.54710648148148144</v>
      </c>
      <c r="H44" s="56">
        <f t="shared" si="2"/>
        <v>0.5448099415204678</v>
      </c>
      <c r="J44" s="5"/>
      <c r="M44" s="13"/>
    </row>
    <row r="45" spans="1:13">
      <c r="A45" s="53">
        <v>224</v>
      </c>
      <c r="B45" s="54" t="s">
        <v>311</v>
      </c>
      <c r="C45" s="54"/>
      <c r="D45" s="54"/>
      <c r="E45" s="53">
        <v>41.3</v>
      </c>
      <c r="F45" s="53">
        <f t="shared" si="0"/>
        <v>83.4</v>
      </c>
      <c r="G45" s="56">
        <f t="shared" si="1"/>
        <v>0.5512731481481481</v>
      </c>
      <c r="H45" s="56">
        <f t="shared" si="2"/>
        <v>0.5487573099415205</v>
      </c>
      <c r="J45" s="14"/>
      <c r="M45" s="13"/>
    </row>
    <row r="46" spans="1:13">
      <c r="A46" s="53">
        <v>229</v>
      </c>
      <c r="B46" s="54" t="s">
        <v>312</v>
      </c>
      <c r="C46" s="54"/>
      <c r="D46" s="54"/>
      <c r="E46" s="53">
        <v>41.7</v>
      </c>
      <c r="F46" s="53">
        <f t="shared" si="0"/>
        <v>83</v>
      </c>
      <c r="G46" s="56">
        <f t="shared" si="1"/>
        <v>0.55173611111111109</v>
      </c>
      <c r="H46" s="56">
        <f t="shared" si="2"/>
        <v>0.54919590643274852</v>
      </c>
      <c r="J46" s="14"/>
      <c r="M46" s="13"/>
    </row>
    <row r="47" spans="1:13">
      <c r="A47" s="53">
        <v>229</v>
      </c>
      <c r="B47" s="54" t="s">
        <v>313</v>
      </c>
      <c r="C47" s="54"/>
      <c r="D47" s="54"/>
      <c r="E47" s="53">
        <v>43.5</v>
      </c>
      <c r="F47" s="53">
        <f t="shared" si="0"/>
        <v>81.2</v>
      </c>
      <c r="G47" s="56">
        <f t="shared" si="1"/>
        <v>0.55381944444444442</v>
      </c>
      <c r="H47" s="56">
        <f t="shared" si="2"/>
        <v>0.55116959064327486</v>
      </c>
      <c r="J47" s="14"/>
      <c r="M47" s="13"/>
    </row>
    <row r="48" spans="1:13" s="15" customFormat="1">
      <c r="A48" s="53">
        <v>207</v>
      </c>
      <c r="B48" s="54" t="s">
        <v>314</v>
      </c>
      <c r="C48" s="54"/>
      <c r="D48" s="54"/>
      <c r="E48" s="53">
        <v>45.2</v>
      </c>
      <c r="F48" s="53">
        <f t="shared" si="0"/>
        <v>79.5</v>
      </c>
      <c r="G48" s="56">
        <f t="shared" si="1"/>
        <v>0.55578703703703702</v>
      </c>
      <c r="H48" s="56">
        <f t="shared" si="2"/>
        <v>0.55303362573099413</v>
      </c>
      <c r="J48" s="16"/>
      <c r="K48" s="3"/>
      <c r="L48" s="4"/>
      <c r="M48" s="17"/>
    </row>
    <row r="49" spans="1:13">
      <c r="A49" s="53">
        <v>210</v>
      </c>
      <c r="B49" s="54" t="s">
        <v>315</v>
      </c>
      <c r="C49" s="54"/>
      <c r="D49" s="54"/>
      <c r="E49" s="53">
        <v>49.3</v>
      </c>
      <c r="F49" s="53">
        <f t="shared" si="0"/>
        <v>75.400000000000006</v>
      </c>
      <c r="G49" s="56">
        <f t="shared" si="1"/>
        <v>0.5605324074074074</v>
      </c>
      <c r="H49" s="56">
        <f t="shared" si="2"/>
        <v>0.55752923976608182</v>
      </c>
      <c r="J49" s="16"/>
      <c r="M49" s="13"/>
    </row>
    <row r="50" spans="1:13">
      <c r="A50" s="53">
        <v>208</v>
      </c>
      <c r="B50" s="54" t="s">
        <v>316</v>
      </c>
      <c r="C50" s="54"/>
      <c r="D50" s="54"/>
      <c r="E50" s="53">
        <v>50.4</v>
      </c>
      <c r="F50" s="53">
        <f t="shared" si="0"/>
        <v>74.300000000000011</v>
      </c>
      <c r="G50" s="56">
        <f t="shared" si="1"/>
        <v>0.56180555555555556</v>
      </c>
      <c r="H50" s="56">
        <f t="shared" si="2"/>
        <v>0.558735380116959</v>
      </c>
      <c r="J50" s="16"/>
      <c r="M50" s="13"/>
    </row>
    <row r="51" spans="1:13">
      <c r="A51" s="53">
        <v>226</v>
      </c>
      <c r="B51" s="54" t="s">
        <v>343</v>
      </c>
      <c r="C51" s="54"/>
      <c r="D51" s="54"/>
      <c r="E51" s="53">
        <v>50.9</v>
      </c>
      <c r="F51" s="53">
        <f t="shared" si="0"/>
        <v>73.800000000000011</v>
      </c>
      <c r="G51" s="56">
        <f t="shared" si="1"/>
        <v>0.56238425925925928</v>
      </c>
      <c r="H51" s="56">
        <f t="shared" si="2"/>
        <v>0.55928362573099411</v>
      </c>
      <c r="I51"/>
      <c r="J51"/>
      <c r="K51"/>
      <c r="L51"/>
    </row>
    <row r="52" spans="1:13">
      <c r="A52" s="53">
        <v>346</v>
      </c>
      <c r="B52" s="54" t="s">
        <v>344</v>
      </c>
      <c r="C52" s="54"/>
      <c r="D52" s="54"/>
      <c r="E52" s="53">
        <v>56.5</v>
      </c>
      <c r="F52" s="53">
        <f t="shared" si="0"/>
        <v>68.2</v>
      </c>
      <c r="G52" s="56">
        <f t="shared" si="1"/>
        <v>0.5688657407407407</v>
      </c>
      <c r="H52" s="56">
        <f t="shared" si="2"/>
        <v>0.56542397660818711</v>
      </c>
      <c r="I52"/>
      <c r="J52"/>
      <c r="K52"/>
      <c r="L52"/>
    </row>
    <row r="53" spans="1:13">
      <c r="A53" s="53">
        <v>347</v>
      </c>
      <c r="B53" s="54" t="s">
        <v>345</v>
      </c>
      <c r="C53" s="54"/>
      <c r="D53" s="54"/>
      <c r="E53" s="53">
        <v>56.6</v>
      </c>
      <c r="F53" s="53">
        <f t="shared" si="0"/>
        <v>68.099999999999994</v>
      </c>
      <c r="G53" s="56">
        <f t="shared" si="1"/>
        <v>0.56898148148148153</v>
      </c>
      <c r="H53" s="56">
        <f t="shared" si="2"/>
        <v>0.56553362573099419</v>
      </c>
      <c r="I53"/>
      <c r="J53"/>
      <c r="K53"/>
      <c r="L53"/>
    </row>
    <row r="54" spans="1:13">
      <c r="A54" s="53">
        <v>358</v>
      </c>
      <c r="B54" s="54" t="s">
        <v>346</v>
      </c>
      <c r="C54" s="54"/>
      <c r="D54" s="54"/>
      <c r="E54" s="53">
        <v>57.1</v>
      </c>
      <c r="F54" s="53">
        <f t="shared" si="0"/>
        <v>67.599999999999994</v>
      </c>
      <c r="G54" s="56">
        <f t="shared" si="1"/>
        <v>0.56956018518518514</v>
      </c>
      <c r="H54" s="56">
        <f t="shared" si="2"/>
        <v>0.56608187134502919</v>
      </c>
      <c r="I54"/>
      <c r="J54"/>
      <c r="K54"/>
      <c r="L54"/>
    </row>
    <row r="55" spans="1:13">
      <c r="A55" s="53">
        <v>365</v>
      </c>
      <c r="B55" s="54" t="s">
        <v>406</v>
      </c>
      <c r="C55" s="54"/>
      <c r="D55" s="54"/>
      <c r="E55" s="53">
        <v>57.5</v>
      </c>
      <c r="F55" s="53">
        <f t="shared" si="0"/>
        <v>67.2</v>
      </c>
      <c r="G55" s="56">
        <f t="shared" si="1"/>
        <v>0.57002314814814814</v>
      </c>
      <c r="H55" s="56">
        <f t="shared" si="2"/>
        <v>0.56652046783625731</v>
      </c>
      <c r="I55"/>
      <c r="J55"/>
      <c r="K55"/>
      <c r="L55"/>
    </row>
    <row r="56" spans="1:13" s="15" customFormat="1">
      <c r="A56" s="61">
        <v>370</v>
      </c>
      <c r="B56" s="62" t="s">
        <v>317</v>
      </c>
      <c r="C56" s="62"/>
      <c r="D56" s="62"/>
      <c r="E56" s="61">
        <v>57.8</v>
      </c>
      <c r="F56" s="61">
        <f t="shared" si="0"/>
        <v>66.900000000000006</v>
      </c>
      <c r="G56" s="63">
        <f t="shared" si="1"/>
        <v>0.57037037037037042</v>
      </c>
      <c r="H56" s="63">
        <f t="shared" si="2"/>
        <v>0.56684941520467835</v>
      </c>
    </row>
    <row r="57" spans="1:13">
      <c r="A57" s="53">
        <v>371</v>
      </c>
      <c r="B57" s="54" t="s">
        <v>166</v>
      </c>
      <c r="C57" s="54"/>
      <c r="D57" s="54"/>
      <c r="E57" s="53">
        <v>58.2</v>
      </c>
      <c r="F57" s="53">
        <f t="shared" si="0"/>
        <v>66.5</v>
      </c>
      <c r="G57" s="56">
        <f t="shared" si="1"/>
        <v>0.5708333333333333</v>
      </c>
      <c r="H57" s="56">
        <f t="shared" si="2"/>
        <v>0.56728801169590637</v>
      </c>
      <c r="I57"/>
      <c r="J57"/>
      <c r="K57"/>
      <c r="L57"/>
    </row>
    <row r="58" spans="1:13">
      <c r="A58" s="53">
        <v>364</v>
      </c>
      <c r="B58" s="54" t="s">
        <v>318</v>
      </c>
      <c r="C58" s="54"/>
      <c r="D58" s="54"/>
      <c r="E58" s="53">
        <v>58.5</v>
      </c>
      <c r="F58" s="53">
        <f t="shared" si="0"/>
        <v>66.2</v>
      </c>
      <c r="G58" s="56">
        <f t="shared" si="1"/>
        <v>0.57118055555555558</v>
      </c>
      <c r="H58" s="56">
        <f t="shared" si="2"/>
        <v>0.56761695906432752</v>
      </c>
      <c r="I58"/>
      <c r="J58"/>
      <c r="K58"/>
      <c r="L58"/>
    </row>
    <row r="59" spans="1:13">
      <c r="A59" s="61">
        <v>190</v>
      </c>
      <c r="B59" s="62" t="s">
        <v>432</v>
      </c>
      <c r="C59" s="62"/>
      <c r="D59" s="62"/>
      <c r="E59" s="61">
        <v>65.900000000000006</v>
      </c>
      <c r="F59" s="61">
        <f t="shared" si="0"/>
        <v>58.8</v>
      </c>
      <c r="G59" s="63">
        <f t="shared" si="1"/>
        <v>0.57974537037037033</v>
      </c>
      <c r="H59" s="63">
        <f t="shared" si="2"/>
        <v>0.57573099415204676</v>
      </c>
      <c r="I59"/>
      <c r="J59"/>
      <c r="K59"/>
      <c r="L59"/>
    </row>
    <row r="60" spans="1:13">
      <c r="A60" s="61">
        <v>294</v>
      </c>
      <c r="B60" s="62" t="s">
        <v>304</v>
      </c>
      <c r="C60" s="62"/>
      <c r="D60" s="62"/>
      <c r="E60" s="61">
        <v>69.3</v>
      </c>
      <c r="F60" s="61">
        <f t="shared" si="0"/>
        <v>55.400000000000006</v>
      </c>
      <c r="G60" s="63">
        <f t="shared" si="1"/>
        <v>0.58368055555555554</v>
      </c>
      <c r="H60" s="63">
        <f t="shared" si="2"/>
        <v>0.5794590643274854</v>
      </c>
      <c r="I60"/>
      <c r="J60"/>
      <c r="K60"/>
      <c r="L60"/>
    </row>
    <row r="61" spans="1:13" s="11" customFormat="1">
      <c r="A61" s="53">
        <v>269</v>
      </c>
      <c r="B61" s="54" t="s">
        <v>319</v>
      </c>
      <c r="C61" s="54"/>
      <c r="D61" s="54"/>
      <c r="E61" s="53">
        <v>70.900000000000006</v>
      </c>
      <c r="F61" s="53">
        <f t="shared" si="0"/>
        <v>53.8</v>
      </c>
      <c r="G61" s="56">
        <f t="shared" si="1"/>
        <v>0.58553240740740742</v>
      </c>
      <c r="H61" s="56">
        <f t="shared" si="2"/>
        <v>0.58121345029239768</v>
      </c>
    </row>
    <row r="62" spans="1:13">
      <c r="A62" s="53">
        <v>423</v>
      </c>
      <c r="B62" s="54" t="s">
        <v>347</v>
      </c>
      <c r="C62" s="54"/>
      <c r="D62" s="54"/>
      <c r="E62" s="53">
        <v>75.3</v>
      </c>
      <c r="F62" s="53">
        <f t="shared" si="0"/>
        <v>49.400000000000006</v>
      </c>
      <c r="G62" s="56">
        <f t="shared" si="1"/>
        <v>0.59062499999999996</v>
      </c>
      <c r="H62" s="56">
        <f t="shared" si="2"/>
        <v>0.58603801169590641</v>
      </c>
      <c r="I62"/>
      <c r="J62"/>
      <c r="K62"/>
      <c r="L62"/>
    </row>
    <row r="63" spans="1:13">
      <c r="A63" s="53">
        <v>439</v>
      </c>
      <c r="B63" s="54" t="s">
        <v>348</v>
      </c>
      <c r="C63" s="54"/>
      <c r="D63" s="54"/>
      <c r="E63" s="53">
        <v>76.099999999999994</v>
      </c>
      <c r="F63" s="53">
        <f t="shared" si="0"/>
        <v>48.600000000000009</v>
      </c>
      <c r="G63" s="56">
        <f t="shared" si="1"/>
        <v>0.59155092592592595</v>
      </c>
      <c r="H63" s="56">
        <f t="shared" si="2"/>
        <v>0.58691520467836256</v>
      </c>
      <c r="I63"/>
      <c r="J63"/>
      <c r="K63"/>
      <c r="L63"/>
    </row>
    <row r="64" spans="1:13">
      <c r="A64" s="53">
        <v>419</v>
      </c>
      <c r="B64" s="54" t="s">
        <v>349</v>
      </c>
      <c r="C64" s="54"/>
      <c r="D64" s="54"/>
      <c r="E64" s="53">
        <v>77.8</v>
      </c>
      <c r="F64" s="53">
        <f t="shared" si="0"/>
        <v>46.900000000000006</v>
      </c>
      <c r="G64" s="56">
        <f t="shared" si="1"/>
        <v>0.59351851851851856</v>
      </c>
      <c r="H64" s="56">
        <f t="shared" si="2"/>
        <v>0.58877923976608182</v>
      </c>
      <c r="I64"/>
      <c r="J64"/>
      <c r="K64"/>
      <c r="L64"/>
    </row>
    <row r="65" spans="1:12">
      <c r="A65" s="53">
        <v>430</v>
      </c>
      <c r="B65" s="54" t="s">
        <v>350</v>
      </c>
      <c r="C65" s="54"/>
      <c r="D65" s="54"/>
      <c r="E65" s="53">
        <v>78.8</v>
      </c>
      <c r="F65" s="53">
        <f t="shared" si="0"/>
        <v>45.900000000000006</v>
      </c>
      <c r="G65" s="56">
        <f t="shared" si="1"/>
        <v>0.59467592592592589</v>
      </c>
      <c r="H65" s="56">
        <f t="shared" si="2"/>
        <v>0.58987573099415203</v>
      </c>
      <c r="I65"/>
      <c r="J65"/>
      <c r="K65"/>
      <c r="L65"/>
    </row>
    <row r="66" spans="1:12">
      <c r="A66" s="53">
        <v>442</v>
      </c>
      <c r="B66" s="54" t="s">
        <v>320</v>
      </c>
      <c r="C66" s="54"/>
      <c r="D66" s="54"/>
      <c r="E66" s="53">
        <v>80.599999999999994</v>
      </c>
      <c r="F66" s="53">
        <f t="shared" si="0"/>
        <v>44.100000000000009</v>
      </c>
      <c r="G66" s="56">
        <f t="shared" si="1"/>
        <v>0.59675925925925921</v>
      </c>
      <c r="H66" s="56">
        <f t="shared" si="2"/>
        <v>0.59184941520467838</v>
      </c>
      <c r="I66"/>
      <c r="J66"/>
      <c r="K66"/>
      <c r="L66"/>
    </row>
    <row r="67" spans="1:12">
      <c r="A67" s="53">
        <v>440</v>
      </c>
      <c r="B67" s="54" t="s">
        <v>321</v>
      </c>
      <c r="C67" s="54"/>
      <c r="D67" s="54"/>
      <c r="E67" s="53">
        <v>80.8</v>
      </c>
      <c r="F67" s="53">
        <f t="shared" si="0"/>
        <v>43.900000000000006</v>
      </c>
      <c r="G67" s="56">
        <f t="shared" si="1"/>
        <v>0.59699074074074066</v>
      </c>
      <c r="H67" s="56">
        <f t="shared" si="2"/>
        <v>0.59206871345029233</v>
      </c>
      <c r="I67"/>
      <c r="J67"/>
      <c r="K67"/>
      <c r="L67"/>
    </row>
    <row r="68" spans="1:12" s="11" customFormat="1">
      <c r="A68" s="53">
        <v>381</v>
      </c>
      <c r="B68" s="54" t="s">
        <v>322</v>
      </c>
      <c r="C68" s="54"/>
      <c r="D68" s="54"/>
      <c r="E68" s="53">
        <v>81.599999999999994</v>
      </c>
      <c r="F68" s="53">
        <f t="shared" si="0"/>
        <v>43.100000000000009</v>
      </c>
      <c r="G68" s="56">
        <f t="shared" si="1"/>
        <v>0.59791666666666665</v>
      </c>
      <c r="H68" s="56">
        <f t="shared" si="2"/>
        <v>0.59294590643274847</v>
      </c>
    </row>
    <row r="69" spans="1:12">
      <c r="A69" s="53">
        <v>343</v>
      </c>
      <c r="B69" s="54" t="s">
        <v>323</v>
      </c>
      <c r="C69" s="54"/>
      <c r="D69" s="54"/>
      <c r="E69" s="53">
        <v>82.6</v>
      </c>
      <c r="F69" s="53">
        <f t="shared" si="0"/>
        <v>42.100000000000009</v>
      </c>
      <c r="G69" s="56">
        <f t="shared" si="1"/>
        <v>0.59907407407407409</v>
      </c>
      <c r="H69" s="56">
        <f t="shared" si="2"/>
        <v>0.59404239766081868</v>
      </c>
      <c r="I69"/>
      <c r="J69"/>
      <c r="K69"/>
      <c r="L69"/>
    </row>
    <row r="70" spans="1:12">
      <c r="A70" s="53">
        <v>336</v>
      </c>
      <c r="B70" s="54" t="s">
        <v>407</v>
      </c>
      <c r="C70" s="54"/>
      <c r="D70" s="54"/>
      <c r="E70" s="53">
        <v>83.8</v>
      </c>
      <c r="F70" s="53">
        <f t="shared" si="0"/>
        <v>40.900000000000006</v>
      </c>
      <c r="G70" s="56">
        <f t="shared" si="1"/>
        <v>0.60046296296296298</v>
      </c>
      <c r="H70" s="56">
        <f t="shared" si="2"/>
        <v>0.59535818713450295</v>
      </c>
      <c r="I70"/>
      <c r="J70"/>
      <c r="K70"/>
      <c r="L70"/>
    </row>
    <row r="71" spans="1:12">
      <c r="A71" s="53">
        <v>261</v>
      </c>
      <c r="B71" s="54" t="s">
        <v>285</v>
      </c>
      <c r="C71" s="54"/>
      <c r="D71" s="54"/>
      <c r="E71" s="53">
        <v>85.6</v>
      </c>
      <c r="F71" s="53">
        <f t="shared" si="0"/>
        <v>39.100000000000009</v>
      </c>
      <c r="G71" s="56">
        <f t="shared" si="1"/>
        <v>0.6025462962962963</v>
      </c>
      <c r="H71" s="56">
        <f t="shared" si="2"/>
        <v>0.59733187134502919</v>
      </c>
      <c r="I71"/>
      <c r="J71"/>
      <c r="K71"/>
      <c r="L71"/>
    </row>
    <row r="72" spans="1:12">
      <c r="A72" s="53">
        <v>282</v>
      </c>
      <c r="B72" s="54" t="s">
        <v>324</v>
      </c>
      <c r="C72" s="54"/>
      <c r="D72" s="54"/>
      <c r="E72" s="53">
        <v>85.9</v>
      </c>
      <c r="F72" s="53">
        <f t="shared" si="0"/>
        <v>38.799999999999997</v>
      </c>
      <c r="G72" s="56">
        <f t="shared" si="1"/>
        <v>0.60289351851851847</v>
      </c>
      <c r="H72" s="56">
        <f t="shared" si="2"/>
        <v>0.59766081871345023</v>
      </c>
      <c r="I72"/>
      <c r="J72"/>
      <c r="K72"/>
      <c r="L72"/>
    </row>
    <row r="73" spans="1:12">
      <c r="A73" s="53">
        <v>262</v>
      </c>
      <c r="B73" s="54" t="s">
        <v>325</v>
      </c>
      <c r="C73" s="54"/>
      <c r="D73" s="54"/>
      <c r="E73" s="53">
        <v>89.9</v>
      </c>
      <c r="F73" s="53">
        <f t="shared" si="0"/>
        <v>34.799999999999997</v>
      </c>
      <c r="G73" s="56">
        <f t="shared" si="1"/>
        <v>0.60752314814814812</v>
      </c>
      <c r="H73" s="56">
        <f t="shared" si="2"/>
        <v>0.60204678362573094</v>
      </c>
      <c r="I73"/>
      <c r="J73"/>
      <c r="K73"/>
      <c r="L73"/>
    </row>
    <row r="74" spans="1:12">
      <c r="A74" s="53">
        <v>361</v>
      </c>
      <c r="B74" s="54" t="s">
        <v>326</v>
      </c>
      <c r="C74" s="54"/>
      <c r="D74" s="54"/>
      <c r="E74" s="53">
        <v>92.5</v>
      </c>
      <c r="F74" s="53">
        <f t="shared" si="0"/>
        <v>32.200000000000003</v>
      </c>
      <c r="G74" s="56">
        <f t="shared" si="1"/>
        <v>0.61053240740740744</v>
      </c>
      <c r="H74" s="56">
        <f t="shared" si="2"/>
        <v>0.60489766081871343</v>
      </c>
      <c r="I74"/>
      <c r="J74"/>
      <c r="K74"/>
      <c r="L74"/>
    </row>
    <row r="75" spans="1:12">
      <c r="A75" s="55">
        <v>276</v>
      </c>
      <c r="B75" s="90" t="s">
        <v>433</v>
      </c>
      <c r="C75" s="90"/>
      <c r="D75" s="90"/>
      <c r="E75" s="55">
        <v>95</v>
      </c>
      <c r="F75" s="55">
        <f t="shared" si="0"/>
        <v>29.700000000000003</v>
      </c>
      <c r="G75" s="56">
        <f t="shared" si="1"/>
        <v>0.61342592592592593</v>
      </c>
      <c r="H75" s="56">
        <f t="shared" si="2"/>
        <v>0.60763888888888884</v>
      </c>
      <c r="I75"/>
      <c r="J75"/>
      <c r="K75"/>
      <c r="L75"/>
    </row>
    <row r="76" spans="1:12">
      <c r="A76" s="53">
        <v>381</v>
      </c>
      <c r="B76" s="54" t="s">
        <v>327</v>
      </c>
      <c r="C76" s="54"/>
      <c r="D76" s="54"/>
      <c r="E76" s="53">
        <v>97.6</v>
      </c>
      <c r="F76" s="53">
        <f t="shared" si="0"/>
        <v>27.100000000000009</v>
      </c>
      <c r="G76" s="56">
        <f t="shared" si="1"/>
        <v>0.61643518518518514</v>
      </c>
      <c r="H76" s="56">
        <f t="shared" si="2"/>
        <v>0.61048976608187133</v>
      </c>
      <c r="I76"/>
      <c r="J76"/>
      <c r="K76"/>
      <c r="L76"/>
    </row>
    <row r="77" spans="1:12" s="15" customFormat="1">
      <c r="A77" s="53">
        <v>386</v>
      </c>
      <c r="B77" s="54" t="s">
        <v>328</v>
      </c>
      <c r="C77" s="54"/>
      <c r="D77" s="54"/>
      <c r="E77" s="53">
        <v>98.8</v>
      </c>
      <c r="F77" s="53">
        <f t="shared" si="0"/>
        <v>25.900000000000006</v>
      </c>
      <c r="G77" s="56">
        <f t="shared" si="1"/>
        <v>0.61782407407407403</v>
      </c>
      <c r="H77" s="56">
        <f t="shared" si="2"/>
        <v>0.61180555555555549</v>
      </c>
    </row>
    <row r="78" spans="1:12">
      <c r="A78" s="53">
        <v>346</v>
      </c>
      <c r="B78" s="54" t="s">
        <v>329</v>
      </c>
      <c r="C78" s="54"/>
      <c r="D78" s="54"/>
      <c r="E78" s="53">
        <v>102.5</v>
      </c>
      <c r="F78" s="53">
        <f t="shared" si="0"/>
        <v>22.200000000000003</v>
      </c>
      <c r="G78" s="56">
        <f t="shared" si="1"/>
        <v>0.6221064814814814</v>
      </c>
      <c r="H78" s="56">
        <f t="shared" si="2"/>
        <v>0.61586257309941517</v>
      </c>
      <c r="I78"/>
      <c r="J78"/>
      <c r="K78"/>
      <c r="L78"/>
    </row>
    <row r="79" spans="1:12">
      <c r="A79" s="53">
        <v>334</v>
      </c>
      <c r="B79" s="54" t="s">
        <v>330</v>
      </c>
      <c r="C79" s="54"/>
      <c r="D79" s="54"/>
      <c r="E79" s="53">
        <v>103.7</v>
      </c>
      <c r="F79" s="53">
        <f t="shared" si="0"/>
        <v>21</v>
      </c>
      <c r="G79" s="56">
        <f t="shared" si="1"/>
        <v>0.62349537037037028</v>
      </c>
      <c r="H79" s="56">
        <f t="shared" si="2"/>
        <v>0.61717836257309944</v>
      </c>
      <c r="I79"/>
      <c r="J79"/>
      <c r="K79"/>
      <c r="L79"/>
    </row>
    <row r="80" spans="1:12">
      <c r="A80" s="53">
        <v>330</v>
      </c>
      <c r="B80" s="54" t="s">
        <v>331</v>
      </c>
      <c r="C80" s="54"/>
      <c r="D80" s="54"/>
      <c r="E80" s="53">
        <v>104.4</v>
      </c>
      <c r="F80" s="53">
        <f t="shared" si="0"/>
        <v>20.299999999999997</v>
      </c>
      <c r="G80" s="56">
        <f t="shared" si="1"/>
        <v>0.62430555555555556</v>
      </c>
      <c r="H80" s="56">
        <f t="shared" si="2"/>
        <v>0.61794590643274849</v>
      </c>
      <c r="I80"/>
      <c r="J80"/>
      <c r="K80"/>
      <c r="L80"/>
    </row>
    <row r="81" spans="1:12">
      <c r="A81" s="53">
        <v>295</v>
      </c>
      <c r="B81" s="54" t="s">
        <v>332</v>
      </c>
      <c r="C81" s="54"/>
      <c r="D81" s="54"/>
      <c r="E81" s="53">
        <v>105.8</v>
      </c>
      <c r="F81" s="53">
        <f t="shared" si="0"/>
        <v>18.900000000000006</v>
      </c>
      <c r="G81" s="56">
        <f t="shared" si="1"/>
        <v>0.62592592592592589</v>
      </c>
      <c r="H81" s="56">
        <f t="shared" si="2"/>
        <v>0.61948099415204672</v>
      </c>
      <c r="I81"/>
      <c r="J81"/>
      <c r="K81"/>
      <c r="L81"/>
    </row>
    <row r="82" spans="1:12" s="15" customFormat="1">
      <c r="A82" s="53">
        <v>277</v>
      </c>
      <c r="B82" s="54" t="s">
        <v>333</v>
      </c>
      <c r="C82" s="54"/>
      <c r="D82" s="54"/>
      <c r="E82" s="53">
        <v>106.6</v>
      </c>
      <c r="F82" s="53">
        <f t="shared" si="0"/>
        <v>18.100000000000009</v>
      </c>
      <c r="G82" s="56">
        <f t="shared" si="1"/>
        <v>0.62685185185185177</v>
      </c>
      <c r="H82" s="56">
        <f t="shared" si="2"/>
        <v>0.62035818713450286</v>
      </c>
    </row>
    <row r="83" spans="1:12" s="15" customFormat="1">
      <c r="A83" s="53">
        <v>266</v>
      </c>
      <c r="B83" s="54" t="s">
        <v>351</v>
      </c>
      <c r="C83" s="54"/>
      <c r="D83" s="54"/>
      <c r="E83" s="53">
        <v>107</v>
      </c>
      <c r="F83" s="53">
        <f t="shared" ref="F83:F98" si="3">$F$23-E83</f>
        <v>17.700000000000003</v>
      </c>
      <c r="G83" s="56">
        <f t="shared" si="1"/>
        <v>0.62731481481481477</v>
      </c>
      <c r="H83" s="56">
        <f t="shared" si="2"/>
        <v>0.62079678362573099</v>
      </c>
    </row>
    <row r="84" spans="1:12">
      <c r="A84" s="61">
        <v>147</v>
      </c>
      <c r="B84" s="62" t="s">
        <v>334</v>
      </c>
      <c r="C84" s="62"/>
      <c r="D84" s="62"/>
      <c r="E84" s="61">
        <v>108.4</v>
      </c>
      <c r="F84" s="61">
        <f t="shared" si="3"/>
        <v>16.299999999999997</v>
      </c>
      <c r="G84" s="63">
        <f t="shared" si="1"/>
        <v>0.62893518518518521</v>
      </c>
      <c r="H84" s="63">
        <f t="shared" si="2"/>
        <v>0.62233187134502921</v>
      </c>
      <c r="I84"/>
      <c r="J84"/>
      <c r="K84"/>
      <c r="L84"/>
    </row>
    <row r="85" spans="1:12">
      <c r="A85" s="61">
        <v>326</v>
      </c>
      <c r="B85" s="62" t="s">
        <v>434</v>
      </c>
      <c r="C85" s="62"/>
      <c r="D85" s="62"/>
      <c r="E85" s="61">
        <v>111</v>
      </c>
      <c r="F85" s="61">
        <f t="shared" si="3"/>
        <v>13.700000000000003</v>
      </c>
      <c r="G85" s="63">
        <f t="shared" si="1"/>
        <v>0.63194444444444442</v>
      </c>
      <c r="H85" s="63">
        <f t="shared" si="2"/>
        <v>0.6251827485380117</v>
      </c>
      <c r="I85"/>
      <c r="J85"/>
      <c r="K85"/>
      <c r="L85"/>
    </row>
    <row r="86" spans="1:12">
      <c r="A86" s="53">
        <v>380</v>
      </c>
      <c r="B86" s="54" t="s">
        <v>335</v>
      </c>
      <c r="C86" s="54"/>
      <c r="D86" s="54"/>
      <c r="E86" s="53">
        <v>113.5</v>
      </c>
      <c r="F86" s="53">
        <f t="shared" si="3"/>
        <v>11.200000000000003</v>
      </c>
      <c r="G86" s="56">
        <f t="shared" si="1"/>
        <v>0.63483796296296291</v>
      </c>
      <c r="H86" s="56">
        <f t="shared" si="2"/>
        <v>0.62792397660818711</v>
      </c>
      <c r="I86"/>
      <c r="J86"/>
      <c r="K86"/>
      <c r="L86"/>
    </row>
    <row r="87" spans="1:12" s="15" customFormat="1">
      <c r="A87" s="53">
        <v>390</v>
      </c>
      <c r="B87" s="54" t="s">
        <v>128</v>
      </c>
      <c r="C87" s="54"/>
      <c r="D87" s="54"/>
      <c r="E87" s="53">
        <v>114.1</v>
      </c>
      <c r="F87" s="53">
        <f t="shared" si="3"/>
        <v>10.600000000000009</v>
      </c>
      <c r="G87" s="56">
        <f t="shared" si="1"/>
        <v>0.63553240740740735</v>
      </c>
      <c r="H87" s="56">
        <f t="shared" si="2"/>
        <v>0.62858187134502919</v>
      </c>
    </row>
    <row r="88" spans="1:12" s="15" customFormat="1">
      <c r="A88" s="61">
        <v>403</v>
      </c>
      <c r="B88" s="62" t="s">
        <v>408</v>
      </c>
      <c r="C88" s="62"/>
      <c r="D88" s="62"/>
      <c r="E88" s="61">
        <v>114.4</v>
      </c>
      <c r="F88" s="61">
        <f t="shared" si="3"/>
        <v>10.299999999999997</v>
      </c>
      <c r="G88" s="63">
        <f t="shared" ref="G88:G98" si="4">+E88*$J$23/$I$23+$G$23</f>
        <v>0.63587962962962963</v>
      </c>
      <c r="H88" s="63">
        <f t="shared" ref="H88:H98" si="5">+E88*$J$24/$I$24+$H$23</f>
        <v>0.62891081871345023</v>
      </c>
    </row>
    <row r="89" spans="1:12" s="15" customFormat="1">
      <c r="A89" s="53">
        <v>412</v>
      </c>
      <c r="B89" s="54" t="s">
        <v>352</v>
      </c>
      <c r="C89" s="54"/>
      <c r="D89" s="54"/>
      <c r="E89" s="53">
        <v>115.1</v>
      </c>
      <c r="F89" s="53">
        <f t="shared" si="3"/>
        <v>9.6000000000000085</v>
      </c>
      <c r="G89" s="56">
        <f t="shared" si="4"/>
        <v>0.63668981481481479</v>
      </c>
      <c r="H89" s="56">
        <f t="shared" si="5"/>
        <v>0.62967836257309939</v>
      </c>
    </row>
    <row r="90" spans="1:12" s="15" customFormat="1">
      <c r="A90" s="53">
        <v>402</v>
      </c>
      <c r="B90" s="54" t="s">
        <v>336</v>
      </c>
      <c r="C90" s="54"/>
      <c r="D90" s="54"/>
      <c r="E90" s="53">
        <v>116.3</v>
      </c>
      <c r="F90" s="53">
        <f t="shared" si="3"/>
        <v>8.4000000000000057</v>
      </c>
      <c r="G90" s="56">
        <f t="shared" si="4"/>
        <v>0.63807870370370368</v>
      </c>
      <c r="H90" s="56">
        <f t="shared" si="5"/>
        <v>0.63099415204678366</v>
      </c>
    </row>
    <row r="91" spans="1:12" s="15" customFormat="1">
      <c r="A91" s="53">
        <v>398</v>
      </c>
      <c r="B91" s="54" t="s">
        <v>250</v>
      </c>
      <c r="C91" s="54"/>
      <c r="D91" s="54"/>
      <c r="E91" s="53">
        <v>117.6</v>
      </c>
      <c r="F91" s="53">
        <f t="shared" si="3"/>
        <v>7.1000000000000085</v>
      </c>
      <c r="G91" s="56">
        <f t="shared" si="4"/>
        <v>0.63958333333333328</v>
      </c>
      <c r="H91" s="56">
        <f t="shared" si="5"/>
        <v>0.6324195906432748</v>
      </c>
    </row>
    <row r="92" spans="1:12" s="15" customFormat="1">
      <c r="A92" s="53">
        <v>393</v>
      </c>
      <c r="B92" s="54" t="s">
        <v>337</v>
      </c>
      <c r="C92" s="54"/>
      <c r="D92" s="54"/>
      <c r="E92" s="53">
        <v>118.3</v>
      </c>
      <c r="F92" s="53">
        <f t="shared" si="3"/>
        <v>6.4000000000000057</v>
      </c>
      <c r="G92" s="56">
        <f t="shared" si="4"/>
        <v>0.64039351851851856</v>
      </c>
      <c r="H92" s="56">
        <f t="shared" si="5"/>
        <v>0.63318713450292397</v>
      </c>
    </row>
    <row r="93" spans="1:12" s="15" customFormat="1">
      <c r="A93" s="53">
        <v>362</v>
      </c>
      <c r="B93" s="54" t="s">
        <v>128</v>
      </c>
      <c r="C93" s="54"/>
      <c r="D93" s="54"/>
      <c r="E93" s="53">
        <v>118.9</v>
      </c>
      <c r="F93" s="53">
        <f t="shared" si="3"/>
        <v>5.7999999999999972</v>
      </c>
      <c r="G93" s="56">
        <f t="shared" si="4"/>
        <v>0.64108796296296289</v>
      </c>
      <c r="H93" s="56">
        <f t="shared" si="5"/>
        <v>0.63384502923976604</v>
      </c>
    </row>
    <row r="94" spans="1:12" s="15" customFormat="1">
      <c r="A94" s="53">
        <v>270</v>
      </c>
      <c r="B94" s="54" t="s">
        <v>338</v>
      </c>
      <c r="C94" s="54"/>
      <c r="D94" s="54"/>
      <c r="E94" s="53">
        <v>121.9</v>
      </c>
      <c r="F94" s="53">
        <f t="shared" si="3"/>
        <v>2.7999999999999972</v>
      </c>
      <c r="G94" s="56">
        <f t="shared" si="4"/>
        <v>0.64456018518518521</v>
      </c>
      <c r="H94" s="56">
        <f t="shared" si="5"/>
        <v>0.63713450292397655</v>
      </c>
    </row>
    <row r="95" spans="1:12" s="15" customFormat="1">
      <c r="A95" s="53">
        <v>252</v>
      </c>
      <c r="B95" s="54" t="s">
        <v>128</v>
      </c>
      <c r="C95" s="54"/>
      <c r="D95" s="54"/>
      <c r="E95" s="53">
        <v>123.1</v>
      </c>
      <c r="F95" s="53">
        <f t="shared" si="3"/>
        <v>1.6000000000000085</v>
      </c>
      <c r="G95" s="56">
        <f t="shared" si="4"/>
        <v>0.64594907407407409</v>
      </c>
      <c r="H95" s="56">
        <f t="shared" si="5"/>
        <v>0.63845029239766082</v>
      </c>
    </row>
    <row r="96" spans="1:12" s="15" customFormat="1">
      <c r="A96" s="53">
        <v>246</v>
      </c>
      <c r="B96" s="54" t="s">
        <v>339</v>
      </c>
      <c r="C96" s="54"/>
      <c r="D96" s="54"/>
      <c r="E96" s="53">
        <v>123.7</v>
      </c>
      <c r="F96" s="53">
        <f t="shared" si="3"/>
        <v>1</v>
      </c>
      <c r="G96" s="56">
        <f t="shared" si="4"/>
        <v>0.64664351851851853</v>
      </c>
      <c r="H96" s="56">
        <f t="shared" si="5"/>
        <v>0.6391081871345029</v>
      </c>
    </row>
    <row r="97" spans="1:12" s="15" customFormat="1">
      <c r="A97" s="53">
        <v>246</v>
      </c>
      <c r="B97" s="54" t="s">
        <v>451</v>
      </c>
      <c r="C97" s="54"/>
      <c r="D97" s="54"/>
      <c r="E97" s="53">
        <v>124.1</v>
      </c>
      <c r="F97" s="53">
        <f t="shared" si="3"/>
        <v>0.60000000000000853</v>
      </c>
      <c r="G97" s="56">
        <f t="shared" si="4"/>
        <v>0.64710648148148142</v>
      </c>
      <c r="H97" s="56">
        <f t="shared" si="5"/>
        <v>0.63954678362573092</v>
      </c>
    </row>
    <row r="98" spans="1:12" ht="25.5" customHeight="1">
      <c r="A98" s="61">
        <v>246</v>
      </c>
      <c r="B98" s="67" t="s">
        <v>452</v>
      </c>
      <c r="C98" s="62"/>
      <c r="D98" s="62"/>
      <c r="E98" s="61">
        <v>124.7</v>
      </c>
      <c r="F98" s="61">
        <f t="shared" si="3"/>
        <v>0</v>
      </c>
      <c r="G98" s="63">
        <f t="shared" si="4"/>
        <v>0.64780092592592586</v>
      </c>
      <c r="H98" s="63">
        <f t="shared" si="5"/>
        <v>0.64020467836257311</v>
      </c>
      <c r="I98"/>
      <c r="J98"/>
      <c r="K98"/>
      <c r="L98"/>
    </row>
    <row r="99" spans="1:12">
      <c r="B99" s="42"/>
      <c r="I99"/>
      <c r="J99"/>
      <c r="K99"/>
      <c r="L99"/>
    </row>
    <row r="100" spans="1:12">
      <c r="I100"/>
      <c r="J100"/>
      <c r="K100"/>
      <c r="L100"/>
    </row>
    <row r="101" spans="1:12">
      <c r="I101"/>
      <c r="J101"/>
      <c r="K101"/>
      <c r="L101"/>
    </row>
    <row r="102" spans="1:12" s="15" customFormat="1">
      <c r="A102"/>
      <c r="B102"/>
      <c r="C102"/>
      <c r="D102"/>
      <c r="E102"/>
      <c r="F102"/>
      <c r="G102"/>
      <c r="H102"/>
    </row>
    <row r="103" spans="1:12">
      <c r="I103"/>
      <c r="J103"/>
      <c r="K103"/>
      <c r="L103"/>
    </row>
    <row r="104" spans="1:12">
      <c r="I104"/>
      <c r="J104"/>
      <c r="K104"/>
      <c r="L104"/>
    </row>
    <row r="105" spans="1:12">
      <c r="I105"/>
      <c r="J105"/>
      <c r="K105"/>
      <c r="L105"/>
    </row>
    <row r="106" spans="1:12">
      <c r="I106" s="18"/>
      <c r="J106" s="16"/>
      <c r="K106" s="18"/>
    </row>
    <row r="107" spans="1:12">
      <c r="I107" s="18"/>
      <c r="J107" s="16"/>
      <c r="K107" s="18"/>
    </row>
    <row r="108" spans="1:12">
      <c r="I108" s="18"/>
      <c r="J108" s="16"/>
      <c r="K108" s="18"/>
    </row>
    <row r="109" spans="1:12">
      <c r="I109" s="18"/>
      <c r="J109" s="16"/>
      <c r="K109" s="18"/>
    </row>
    <row r="110" spans="1:12">
      <c r="I110" s="18"/>
      <c r="J110" s="16"/>
      <c r="K110" s="18"/>
    </row>
    <row r="111" spans="1:12">
      <c r="I111" s="18"/>
      <c r="J111" s="16"/>
      <c r="K111" s="18"/>
    </row>
    <row r="112" spans="1:12">
      <c r="I112" s="18"/>
      <c r="J112" s="16"/>
      <c r="K112" s="18"/>
    </row>
    <row r="113" spans="9:11">
      <c r="I113" s="18"/>
      <c r="J113" s="16"/>
      <c r="K113" s="18"/>
    </row>
    <row r="114" spans="9:11">
      <c r="I114" s="18"/>
      <c r="J114" s="16"/>
      <c r="K114" s="18"/>
    </row>
    <row r="115" spans="9:11">
      <c r="I115" s="18"/>
      <c r="J115" s="16"/>
      <c r="K115" s="18"/>
    </row>
    <row r="116" spans="9:11">
      <c r="I116" s="18"/>
      <c r="J116" s="16"/>
      <c r="K116" s="18"/>
    </row>
    <row r="117" spans="9:11">
      <c r="I117" s="18"/>
      <c r="J117" s="16"/>
      <c r="K117" s="18"/>
    </row>
    <row r="118" spans="9:11">
      <c r="I118" s="18"/>
      <c r="J118" s="16"/>
      <c r="K118" s="18"/>
    </row>
    <row r="119" spans="9:11">
      <c r="I119" s="18"/>
      <c r="J119" s="16"/>
      <c r="K119" s="18"/>
    </row>
    <row r="120" spans="9:11">
      <c r="I120" s="18"/>
      <c r="J120" s="16"/>
      <c r="K120" s="18"/>
    </row>
    <row r="121" spans="9:11">
      <c r="I121" s="18"/>
      <c r="J121" s="16"/>
      <c r="K121" s="18"/>
    </row>
    <row r="122" spans="9:11">
      <c r="I122" s="19"/>
      <c r="J122" s="20"/>
      <c r="K122" s="19"/>
    </row>
    <row r="123" spans="9:11">
      <c r="I123" s="19"/>
      <c r="J123" s="20"/>
      <c r="K123" s="19"/>
    </row>
    <row r="124" spans="9:11">
      <c r="I124" s="19"/>
      <c r="J124" s="20"/>
      <c r="K124" s="19"/>
    </row>
    <row r="125" spans="9:11">
      <c r="I125" s="19"/>
      <c r="J125" s="20"/>
      <c r="K125" s="19"/>
    </row>
    <row r="126" spans="9:11">
      <c r="I126" s="19"/>
      <c r="J126" s="20"/>
      <c r="K126" s="19"/>
    </row>
    <row r="127" spans="9:11">
      <c r="I127" s="19"/>
      <c r="J127" s="20"/>
      <c r="K127" s="19"/>
    </row>
    <row r="128" spans="9:11">
      <c r="I128" s="19"/>
      <c r="J128" s="20"/>
      <c r="K128" s="19"/>
    </row>
    <row r="129" spans="9:11">
      <c r="I129" s="19"/>
      <c r="J129" s="20"/>
      <c r="K129" s="19"/>
    </row>
  </sheetData>
  <mergeCells count="3">
    <mergeCell ref="A2:H2"/>
    <mergeCell ref="A3:H3"/>
    <mergeCell ref="A4:H4"/>
  </mergeCells>
  <phoneticPr fontId="9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M150"/>
  <sheetViews>
    <sheetView workbookViewId="0">
      <selection activeCell="Q33" sqref="Q33"/>
    </sheetView>
  </sheetViews>
  <sheetFormatPr defaultColWidth="8.85546875" defaultRowHeight="12.75"/>
  <cols>
    <col min="1" max="1" width="4.7109375" customWidth="1"/>
    <col min="2" max="2" width="41.42578125" customWidth="1"/>
    <col min="3" max="4" width="5.7109375" customWidth="1"/>
    <col min="5" max="8" width="6.7109375" customWidth="1"/>
    <col min="9" max="9" width="7.5703125" style="1" customWidth="1"/>
    <col min="10" max="10" width="8.85546875" style="2" customWidth="1"/>
    <col min="11" max="11" width="3.42578125" style="3" hidden="1" customWidth="1"/>
    <col min="12" max="12" width="4.42578125" style="4" hidden="1" customWidth="1"/>
    <col min="13" max="13" width="32" hidden="1" customWidth="1"/>
  </cols>
  <sheetData>
    <row r="1" spans="1:12">
      <c r="J1" s="16"/>
    </row>
    <row r="2" spans="1:12" ht="15.75">
      <c r="A2" s="101" t="s">
        <v>437</v>
      </c>
      <c r="B2" s="101"/>
      <c r="C2" s="101"/>
      <c r="D2" s="101"/>
      <c r="E2" s="101"/>
      <c r="F2" s="101"/>
      <c r="G2" s="101"/>
      <c r="H2" s="101"/>
      <c r="J2" s="16"/>
    </row>
    <row r="3" spans="1:12" ht="15">
      <c r="A3" s="102" t="s">
        <v>35</v>
      </c>
      <c r="B3" s="102"/>
      <c r="C3" s="102"/>
      <c r="D3" s="102"/>
      <c r="E3" s="102"/>
      <c r="F3" s="102"/>
      <c r="G3" s="102"/>
      <c r="H3" s="102"/>
      <c r="J3" s="16"/>
    </row>
    <row r="4" spans="1:12" ht="15">
      <c r="A4" s="102" t="s">
        <v>36</v>
      </c>
      <c r="B4" s="102"/>
      <c r="C4" s="102"/>
      <c r="D4" s="102"/>
      <c r="E4" s="102"/>
      <c r="F4" s="102"/>
      <c r="G4" s="102"/>
      <c r="H4" s="102"/>
      <c r="J4" s="16"/>
    </row>
    <row r="5" spans="1:12">
      <c r="A5" s="38"/>
      <c r="B5" s="39"/>
      <c r="C5" s="40"/>
      <c r="D5" s="40"/>
      <c r="E5" s="40"/>
      <c r="F5" s="40"/>
      <c r="G5" s="40"/>
      <c r="H5" s="40"/>
      <c r="J5" s="16"/>
    </row>
    <row r="6" spans="1:12" ht="39" customHeight="1">
      <c r="A6" s="69" t="s">
        <v>0</v>
      </c>
      <c r="B6" s="69" t="s">
        <v>23</v>
      </c>
      <c r="C6" s="69"/>
      <c r="D6" s="69"/>
      <c r="E6" s="70" t="s">
        <v>1</v>
      </c>
      <c r="F6" s="69" t="s">
        <v>2</v>
      </c>
      <c r="G6" s="69" t="s">
        <v>25</v>
      </c>
      <c r="H6" s="69" t="s">
        <v>24</v>
      </c>
      <c r="I6" s="15"/>
      <c r="J6" s="16"/>
    </row>
    <row r="7" spans="1:12" s="15" customFormat="1" ht="22.5">
      <c r="A7" s="71"/>
      <c r="B7" s="72" t="s">
        <v>291</v>
      </c>
      <c r="C7" s="73"/>
      <c r="D7" s="74"/>
      <c r="E7" s="71"/>
      <c r="F7" s="71"/>
      <c r="G7" s="75">
        <v>0.45833333333333331</v>
      </c>
      <c r="H7" s="75">
        <v>0.45833333333333331</v>
      </c>
      <c r="I7" s="1"/>
      <c r="J7" s="16"/>
      <c r="K7" s="3"/>
      <c r="L7" s="4"/>
    </row>
    <row r="8" spans="1:12" s="15" customFormat="1" ht="21" customHeight="1">
      <c r="A8" s="76"/>
      <c r="B8" s="72" t="s">
        <v>292</v>
      </c>
      <c r="C8" s="73"/>
      <c r="D8" s="74"/>
      <c r="E8" s="71"/>
      <c r="F8" s="71">
        <v>2.1</v>
      </c>
      <c r="G8" s="75">
        <v>0.5</v>
      </c>
      <c r="H8" s="75">
        <v>0.5</v>
      </c>
      <c r="I8" s="1"/>
      <c r="J8" s="16"/>
      <c r="K8" s="3"/>
      <c r="L8" s="4"/>
    </row>
    <row r="9" spans="1:12" ht="13.5" customHeight="1">
      <c r="A9" s="41"/>
      <c r="B9" s="41" t="s">
        <v>246</v>
      </c>
      <c r="C9" s="41"/>
      <c r="D9" s="41"/>
      <c r="E9" s="41"/>
      <c r="F9" s="41"/>
      <c r="G9" s="41"/>
      <c r="H9" s="41"/>
      <c r="J9" s="16"/>
    </row>
    <row r="10" spans="1:12" ht="13.5" customHeight="1">
      <c r="A10" s="41"/>
      <c r="B10" s="41" t="s">
        <v>247</v>
      </c>
      <c r="C10" s="41"/>
      <c r="D10" s="41"/>
      <c r="E10" s="41"/>
      <c r="F10" s="41"/>
      <c r="G10" s="41"/>
      <c r="H10" s="41"/>
      <c r="J10" s="16"/>
    </row>
    <row r="11" spans="1:12" ht="13.5" customHeight="1">
      <c r="A11" s="41"/>
      <c r="B11" s="41" t="s">
        <v>409</v>
      </c>
      <c r="C11" s="41"/>
      <c r="D11" s="41"/>
      <c r="E11" s="41"/>
      <c r="F11" s="41"/>
      <c r="G11" s="41"/>
      <c r="H11" s="41"/>
      <c r="I11" s="15"/>
      <c r="J11" s="16"/>
    </row>
    <row r="12" spans="1:12" ht="21" customHeight="1">
      <c r="A12" s="77">
        <v>270</v>
      </c>
      <c r="B12" s="65" t="s">
        <v>248</v>
      </c>
      <c r="C12" s="65"/>
      <c r="D12" s="65"/>
      <c r="E12" s="77">
        <v>0</v>
      </c>
      <c r="F12" s="77">
        <v>154.1</v>
      </c>
      <c r="G12" s="63">
        <v>0.50347222222222221</v>
      </c>
      <c r="H12" s="63">
        <v>0.50347222222222221</v>
      </c>
      <c r="I12" s="18">
        <v>36</v>
      </c>
      <c r="J12" s="47">
        <v>4.1666666666666664E-2</v>
      </c>
    </row>
    <row r="13" spans="1:12">
      <c r="A13" s="64">
        <v>363</v>
      </c>
      <c r="B13" s="54" t="s">
        <v>249</v>
      </c>
      <c r="C13" s="54"/>
      <c r="D13" s="54"/>
      <c r="E13" s="53">
        <v>2.6</v>
      </c>
      <c r="F13" s="53">
        <f>$F$12-E13</f>
        <v>151.5</v>
      </c>
      <c r="G13" s="56">
        <f>+E13*$J$12/$I$12+$G$12</f>
        <v>0.50648148148148142</v>
      </c>
      <c r="H13" s="56">
        <f>+E13*$J$13/$I$13+$H$12</f>
        <v>0.5063230994152047</v>
      </c>
      <c r="I13" s="18">
        <v>38</v>
      </c>
      <c r="J13" s="47">
        <v>4.1666666666666664E-2</v>
      </c>
    </row>
    <row r="14" spans="1:12">
      <c r="A14" s="64">
        <v>365</v>
      </c>
      <c r="B14" s="54" t="s">
        <v>370</v>
      </c>
      <c r="C14" s="54"/>
      <c r="D14" s="54"/>
      <c r="E14" s="53">
        <v>2.9</v>
      </c>
      <c r="F14" s="53">
        <f t="shared" ref="F14:F75" si="0">$F$12-E14</f>
        <v>151.19999999999999</v>
      </c>
      <c r="G14" s="56">
        <f t="shared" ref="G14:G76" si="1">+E14*$J$12/$I$12+$G$12</f>
        <v>0.5068287037037037</v>
      </c>
      <c r="H14" s="56">
        <f t="shared" ref="H14:H76" si="2">+E14*$J$13/$I$13+$H$12</f>
        <v>0.50665204678362574</v>
      </c>
      <c r="I14" s="18"/>
      <c r="J14" s="16"/>
    </row>
    <row r="15" spans="1:12">
      <c r="A15" s="64">
        <v>392</v>
      </c>
      <c r="B15" s="54" t="s">
        <v>250</v>
      </c>
      <c r="C15" s="54"/>
      <c r="D15" s="54"/>
      <c r="E15" s="53">
        <v>3.6</v>
      </c>
      <c r="F15" s="53">
        <f t="shared" si="0"/>
        <v>150.5</v>
      </c>
      <c r="G15" s="56">
        <f t="shared" si="1"/>
        <v>0.50763888888888886</v>
      </c>
      <c r="H15" s="56">
        <f t="shared" si="2"/>
        <v>0.5074195906432748</v>
      </c>
      <c r="I15" s="18"/>
      <c r="J15" s="16"/>
    </row>
    <row r="16" spans="1:12">
      <c r="A16" s="64">
        <v>423</v>
      </c>
      <c r="B16" s="54" t="s">
        <v>251</v>
      </c>
      <c r="C16" s="54"/>
      <c r="D16" s="54"/>
      <c r="E16" s="53">
        <v>5.4</v>
      </c>
      <c r="F16" s="53">
        <f t="shared" si="0"/>
        <v>148.69999999999999</v>
      </c>
      <c r="G16" s="56">
        <f t="shared" si="1"/>
        <v>0.50972222222222219</v>
      </c>
      <c r="H16" s="56">
        <f t="shared" si="2"/>
        <v>0.50939327485380115</v>
      </c>
      <c r="I16" s="18"/>
      <c r="J16" s="16"/>
    </row>
    <row r="17" spans="1:13" s="11" customFormat="1">
      <c r="A17" s="64">
        <v>426</v>
      </c>
      <c r="B17" s="54" t="s">
        <v>426</v>
      </c>
      <c r="C17" s="54"/>
      <c r="D17" s="54"/>
      <c r="E17" s="53">
        <v>5.7</v>
      </c>
      <c r="F17" s="53">
        <f t="shared" si="0"/>
        <v>148.4</v>
      </c>
      <c r="G17" s="56">
        <f t="shared" si="1"/>
        <v>0.51006944444444446</v>
      </c>
      <c r="H17" s="56">
        <f t="shared" si="2"/>
        <v>0.50972222222222219</v>
      </c>
      <c r="I17" s="18"/>
      <c r="J17" s="16"/>
      <c r="K17" s="9"/>
      <c r="L17" s="10"/>
    </row>
    <row r="18" spans="1:13">
      <c r="A18" s="64">
        <v>414</v>
      </c>
      <c r="B18" s="54" t="s">
        <v>342</v>
      </c>
      <c r="C18" s="54"/>
      <c r="D18" s="54"/>
      <c r="E18" s="53">
        <v>6.9</v>
      </c>
      <c r="F18" s="53">
        <f t="shared" si="0"/>
        <v>147.19999999999999</v>
      </c>
      <c r="G18" s="56">
        <f t="shared" si="1"/>
        <v>0.51145833333333335</v>
      </c>
      <c r="H18" s="56">
        <f t="shared" si="2"/>
        <v>0.51103801169590646</v>
      </c>
      <c r="I18" s="18"/>
      <c r="J18" s="16"/>
    </row>
    <row r="19" spans="1:13">
      <c r="A19" s="64">
        <v>395</v>
      </c>
      <c r="B19" s="54" t="s">
        <v>342</v>
      </c>
      <c r="C19" s="54"/>
      <c r="D19" s="54"/>
      <c r="E19" s="53">
        <v>7.8</v>
      </c>
      <c r="F19" s="53">
        <f t="shared" si="0"/>
        <v>146.29999999999998</v>
      </c>
      <c r="G19" s="56">
        <f t="shared" si="1"/>
        <v>0.51249999999999996</v>
      </c>
      <c r="H19" s="56">
        <f t="shared" si="2"/>
        <v>0.51202485380116958</v>
      </c>
      <c r="I19" s="18"/>
      <c r="J19" s="16"/>
    </row>
    <row r="20" spans="1:13">
      <c r="A20" s="64">
        <v>372</v>
      </c>
      <c r="B20" s="54" t="s">
        <v>252</v>
      </c>
      <c r="C20" s="54"/>
      <c r="D20" s="54"/>
      <c r="E20" s="53">
        <v>8.9</v>
      </c>
      <c r="F20" s="53">
        <f t="shared" si="0"/>
        <v>145.19999999999999</v>
      </c>
      <c r="G20" s="56">
        <f t="shared" si="1"/>
        <v>0.51377314814814812</v>
      </c>
      <c r="H20" s="56">
        <f t="shared" si="2"/>
        <v>0.51323099415204676</v>
      </c>
      <c r="I20" s="18"/>
      <c r="J20" s="16"/>
    </row>
    <row r="21" spans="1:13" s="11" customFormat="1">
      <c r="A21" s="64">
        <v>284</v>
      </c>
      <c r="B21" s="54" t="s">
        <v>253</v>
      </c>
      <c r="C21" s="54"/>
      <c r="D21" s="54"/>
      <c r="E21" s="53">
        <v>12.2</v>
      </c>
      <c r="F21" s="53">
        <f t="shared" si="0"/>
        <v>141.9</v>
      </c>
      <c r="G21" s="56">
        <f t="shared" si="1"/>
        <v>0.5175925925925926</v>
      </c>
      <c r="H21" s="56">
        <f t="shared" si="2"/>
        <v>0.51684941520467831</v>
      </c>
      <c r="I21" s="18"/>
      <c r="J21" s="16"/>
      <c r="K21" s="9"/>
      <c r="L21" s="10"/>
    </row>
    <row r="22" spans="1:13">
      <c r="A22" s="66">
        <v>151</v>
      </c>
      <c r="B22" s="62" t="s">
        <v>439</v>
      </c>
      <c r="C22" s="62"/>
      <c r="D22" s="62"/>
      <c r="E22" s="61">
        <v>16.3</v>
      </c>
      <c r="F22" s="61">
        <f t="shared" si="0"/>
        <v>137.79999999999998</v>
      </c>
      <c r="G22" s="63">
        <f t="shared" si="1"/>
        <v>0.52233796296296298</v>
      </c>
      <c r="H22" s="63">
        <f t="shared" si="2"/>
        <v>0.52134502923976611</v>
      </c>
      <c r="I22" s="18"/>
      <c r="J22" s="16"/>
    </row>
    <row r="23" spans="1:13">
      <c r="A23" s="64">
        <v>168</v>
      </c>
      <c r="B23" s="54" t="s">
        <v>254</v>
      </c>
      <c r="C23" s="54"/>
      <c r="D23" s="54"/>
      <c r="E23" s="53">
        <v>16.899999999999999</v>
      </c>
      <c r="F23" s="53">
        <f t="shared" si="0"/>
        <v>137.19999999999999</v>
      </c>
      <c r="G23" s="56">
        <f t="shared" si="1"/>
        <v>0.52303240740740742</v>
      </c>
      <c r="H23" s="56">
        <f t="shared" si="2"/>
        <v>0.52200292397660819</v>
      </c>
      <c r="I23" s="18"/>
      <c r="J23" s="16"/>
    </row>
    <row r="24" spans="1:13">
      <c r="A24" s="64">
        <v>279</v>
      </c>
      <c r="B24" s="54" t="s">
        <v>255</v>
      </c>
      <c r="C24" s="54"/>
      <c r="D24" s="54"/>
      <c r="E24" s="53">
        <v>19.8</v>
      </c>
      <c r="F24" s="53">
        <f t="shared" si="0"/>
        <v>134.29999999999998</v>
      </c>
      <c r="G24" s="56">
        <f t="shared" si="1"/>
        <v>0.52638888888888891</v>
      </c>
      <c r="H24" s="56">
        <f t="shared" si="2"/>
        <v>0.52518274853801172</v>
      </c>
      <c r="I24" s="18"/>
      <c r="J24" s="16"/>
    </row>
    <row r="25" spans="1:13">
      <c r="A25" s="66">
        <v>365</v>
      </c>
      <c r="B25" s="62" t="s">
        <v>438</v>
      </c>
      <c r="C25" s="62"/>
      <c r="D25" s="62"/>
      <c r="E25" s="61">
        <v>23.4</v>
      </c>
      <c r="F25" s="61">
        <f t="shared" si="0"/>
        <v>130.69999999999999</v>
      </c>
      <c r="G25" s="63">
        <f t="shared" si="1"/>
        <v>0.53055555555555556</v>
      </c>
      <c r="H25" s="63">
        <f t="shared" si="2"/>
        <v>0.52913011695906431</v>
      </c>
      <c r="I25" s="18"/>
      <c r="J25" s="16"/>
    </row>
    <row r="26" spans="1:13">
      <c r="A26" s="64">
        <v>347</v>
      </c>
      <c r="B26" s="54" t="s">
        <v>256</v>
      </c>
      <c r="C26" s="54"/>
      <c r="D26" s="54"/>
      <c r="E26" s="53">
        <v>24.7</v>
      </c>
      <c r="F26" s="53">
        <f t="shared" si="0"/>
        <v>129.4</v>
      </c>
      <c r="G26" s="56">
        <f t="shared" si="1"/>
        <v>0.53206018518518516</v>
      </c>
      <c r="H26" s="56">
        <f t="shared" si="2"/>
        <v>0.53055555555555556</v>
      </c>
      <c r="I26" s="19"/>
      <c r="J26" s="20"/>
    </row>
    <row r="27" spans="1:13">
      <c r="A27" s="64">
        <v>358</v>
      </c>
      <c r="B27" s="54" t="s">
        <v>257</v>
      </c>
      <c r="C27" s="54"/>
      <c r="D27" s="54"/>
      <c r="E27" s="53">
        <v>25.8</v>
      </c>
      <c r="F27" s="53">
        <f t="shared" si="0"/>
        <v>128.29999999999998</v>
      </c>
      <c r="G27" s="56">
        <f t="shared" si="1"/>
        <v>0.53333333333333333</v>
      </c>
      <c r="H27" s="56">
        <f t="shared" si="2"/>
        <v>0.53176169590643274</v>
      </c>
      <c r="I27" s="18"/>
      <c r="J27" s="16"/>
    </row>
    <row r="28" spans="1:13">
      <c r="A28" s="64">
        <v>355</v>
      </c>
      <c r="B28" s="54" t="s">
        <v>258</v>
      </c>
      <c r="C28" s="54"/>
      <c r="D28" s="54"/>
      <c r="E28" s="53">
        <v>27.4</v>
      </c>
      <c r="F28" s="53">
        <f t="shared" si="0"/>
        <v>126.69999999999999</v>
      </c>
      <c r="G28" s="56">
        <f t="shared" si="1"/>
        <v>0.53518518518518521</v>
      </c>
      <c r="H28" s="56">
        <f t="shared" si="2"/>
        <v>0.53351608187134503</v>
      </c>
      <c r="I28" s="18"/>
      <c r="J28" s="16"/>
    </row>
    <row r="29" spans="1:13">
      <c r="A29" s="64">
        <v>338</v>
      </c>
      <c r="B29" s="54" t="s">
        <v>259</v>
      </c>
      <c r="C29" s="54"/>
      <c r="D29" s="54"/>
      <c r="E29" s="53">
        <v>28.7</v>
      </c>
      <c r="F29" s="53">
        <f t="shared" si="0"/>
        <v>125.39999999999999</v>
      </c>
      <c r="G29" s="56">
        <f t="shared" si="1"/>
        <v>0.53668981481481481</v>
      </c>
      <c r="H29" s="56">
        <f t="shared" si="2"/>
        <v>0.53494152046783627</v>
      </c>
      <c r="I29" s="18"/>
      <c r="J29" s="16"/>
    </row>
    <row r="30" spans="1:13">
      <c r="A30" s="64">
        <v>362</v>
      </c>
      <c r="B30" s="54" t="s">
        <v>371</v>
      </c>
      <c r="C30" s="54"/>
      <c r="D30" s="54"/>
      <c r="E30" s="53">
        <v>30.3</v>
      </c>
      <c r="F30" s="53">
        <f t="shared" si="0"/>
        <v>123.8</v>
      </c>
      <c r="G30" s="56">
        <f t="shared" si="1"/>
        <v>0.5385416666666667</v>
      </c>
      <c r="H30" s="56">
        <f t="shared" si="2"/>
        <v>0.53669590643274856</v>
      </c>
      <c r="I30" s="18"/>
      <c r="J30" s="16"/>
      <c r="M30" s="13"/>
    </row>
    <row r="31" spans="1:13">
      <c r="A31" s="64">
        <v>351</v>
      </c>
      <c r="B31" s="54" t="s">
        <v>372</v>
      </c>
      <c r="C31" s="54"/>
      <c r="D31" s="54"/>
      <c r="E31" s="53">
        <v>30.8</v>
      </c>
      <c r="F31" s="53">
        <f t="shared" si="0"/>
        <v>123.3</v>
      </c>
      <c r="G31" s="56">
        <f t="shared" si="1"/>
        <v>0.53912037037037031</v>
      </c>
      <c r="H31" s="56">
        <f t="shared" si="2"/>
        <v>0.53724415204678366</v>
      </c>
      <c r="I31" s="18"/>
      <c r="J31" s="16"/>
      <c r="M31" s="13"/>
    </row>
    <row r="32" spans="1:13">
      <c r="A32" s="64">
        <v>282</v>
      </c>
      <c r="B32" s="54" t="s">
        <v>260</v>
      </c>
      <c r="C32" s="54"/>
      <c r="D32" s="54"/>
      <c r="E32" s="53">
        <v>34.5</v>
      </c>
      <c r="F32" s="53">
        <f t="shared" si="0"/>
        <v>119.6</v>
      </c>
      <c r="G32" s="56">
        <f t="shared" si="1"/>
        <v>0.54340277777777779</v>
      </c>
      <c r="H32" s="56">
        <f t="shared" si="2"/>
        <v>0.54130116959064323</v>
      </c>
      <c r="I32" s="18"/>
      <c r="J32" s="16"/>
      <c r="M32" s="13"/>
    </row>
    <row r="33" spans="1:13">
      <c r="A33" s="64">
        <v>184</v>
      </c>
      <c r="B33" s="54" t="s">
        <v>261</v>
      </c>
      <c r="C33" s="54"/>
      <c r="D33" s="54"/>
      <c r="E33" s="53">
        <v>39.5</v>
      </c>
      <c r="F33" s="53">
        <f t="shared" si="0"/>
        <v>114.6</v>
      </c>
      <c r="G33" s="56">
        <f t="shared" si="1"/>
        <v>0.54918981481481477</v>
      </c>
      <c r="H33" s="56">
        <f t="shared" si="2"/>
        <v>0.54678362573099415</v>
      </c>
      <c r="I33" s="4"/>
      <c r="J33"/>
      <c r="M33" s="13"/>
    </row>
    <row r="34" spans="1:13">
      <c r="A34" s="64">
        <v>158</v>
      </c>
      <c r="B34" s="54" t="s">
        <v>410</v>
      </c>
      <c r="C34" s="54"/>
      <c r="D34" s="54"/>
      <c r="E34" s="53">
        <v>41.7</v>
      </c>
      <c r="F34" s="53">
        <f t="shared" si="0"/>
        <v>112.39999999999999</v>
      </c>
      <c r="G34" s="56">
        <f t="shared" si="1"/>
        <v>0.55173611111111109</v>
      </c>
      <c r="H34" s="56">
        <f t="shared" si="2"/>
        <v>0.54919590643274852</v>
      </c>
      <c r="I34" s="18"/>
      <c r="J34" s="16"/>
      <c r="M34" s="13"/>
    </row>
    <row r="35" spans="1:13" s="15" customFormat="1">
      <c r="A35" s="64">
        <v>146</v>
      </c>
      <c r="B35" s="54" t="s">
        <v>262</v>
      </c>
      <c r="C35" s="54"/>
      <c r="D35" s="54"/>
      <c r="E35" s="53">
        <v>43.4</v>
      </c>
      <c r="F35" s="53">
        <f t="shared" si="0"/>
        <v>110.69999999999999</v>
      </c>
      <c r="G35" s="56">
        <f t="shared" si="1"/>
        <v>0.5537037037037037</v>
      </c>
      <c r="H35" s="56">
        <f t="shared" si="2"/>
        <v>0.55105994152046778</v>
      </c>
      <c r="I35" s="18"/>
      <c r="J35" s="16"/>
      <c r="K35" s="3"/>
      <c r="L35" s="4"/>
      <c r="M35" s="17"/>
    </row>
    <row r="36" spans="1:13">
      <c r="A36" s="64">
        <v>75</v>
      </c>
      <c r="B36" s="54" t="s">
        <v>373</v>
      </c>
      <c r="C36" s="54"/>
      <c r="D36" s="54"/>
      <c r="E36" s="53">
        <v>51.2</v>
      </c>
      <c r="F36" s="53">
        <f t="shared" si="0"/>
        <v>102.89999999999999</v>
      </c>
      <c r="G36" s="56">
        <f t="shared" si="1"/>
        <v>0.56273148148148144</v>
      </c>
      <c r="H36" s="56">
        <f t="shared" si="2"/>
        <v>0.55961257309941514</v>
      </c>
      <c r="I36" s="18"/>
      <c r="J36" s="16"/>
      <c r="M36" s="13"/>
    </row>
    <row r="37" spans="1:13">
      <c r="A37" s="64">
        <v>70</v>
      </c>
      <c r="B37" s="54" t="s">
        <v>374</v>
      </c>
      <c r="C37" s="54"/>
      <c r="D37" s="54"/>
      <c r="E37" s="53">
        <v>51.4</v>
      </c>
      <c r="F37" s="53">
        <f t="shared" si="0"/>
        <v>102.69999999999999</v>
      </c>
      <c r="G37" s="56">
        <f t="shared" si="1"/>
        <v>0.562962962962963</v>
      </c>
      <c r="H37" s="56">
        <f t="shared" si="2"/>
        <v>0.55983187134502921</v>
      </c>
      <c r="I37" s="18"/>
      <c r="J37" s="16"/>
      <c r="M37" s="13"/>
    </row>
    <row r="38" spans="1:13">
      <c r="A38" s="64">
        <v>69</v>
      </c>
      <c r="B38" s="54" t="s">
        <v>375</v>
      </c>
      <c r="C38" s="54"/>
      <c r="D38" s="54"/>
      <c r="E38" s="53">
        <v>51.5</v>
      </c>
      <c r="F38" s="53">
        <f t="shared" si="0"/>
        <v>102.6</v>
      </c>
      <c r="G38" s="56">
        <f t="shared" si="1"/>
        <v>0.56307870370370372</v>
      </c>
      <c r="H38" s="56">
        <f t="shared" si="2"/>
        <v>0.55994152046783618</v>
      </c>
      <c r="I38" s="18"/>
      <c r="J38" s="16"/>
      <c r="M38" s="13"/>
    </row>
    <row r="39" spans="1:13">
      <c r="A39" s="64">
        <v>71</v>
      </c>
      <c r="B39" s="54" t="s">
        <v>263</v>
      </c>
      <c r="C39" s="54"/>
      <c r="D39" s="54"/>
      <c r="E39" s="53">
        <v>52.1</v>
      </c>
      <c r="F39" s="53">
        <f t="shared" si="0"/>
        <v>102</v>
      </c>
      <c r="G39" s="56">
        <f t="shared" si="1"/>
        <v>0.56377314814814816</v>
      </c>
      <c r="H39" s="56">
        <f t="shared" si="2"/>
        <v>0.56059941520467838</v>
      </c>
      <c r="I39" s="18"/>
      <c r="J39" s="16"/>
    </row>
    <row r="40" spans="1:13">
      <c r="A40" s="64">
        <v>89</v>
      </c>
      <c r="B40" s="54" t="s">
        <v>264</v>
      </c>
      <c r="C40" s="54"/>
      <c r="D40" s="54"/>
      <c r="E40" s="53">
        <v>52.7</v>
      </c>
      <c r="F40" s="53">
        <f t="shared" si="0"/>
        <v>101.39999999999999</v>
      </c>
      <c r="G40" s="56">
        <f t="shared" si="1"/>
        <v>0.5644675925925926</v>
      </c>
      <c r="H40" s="56">
        <f t="shared" si="2"/>
        <v>0.56125730994152045</v>
      </c>
      <c r="I40" s="18"/>
      <c r="J40" s="16"/>
    </row>
    <row r="41" spans="1:13">
      <c r="A41" s="64">
        <v>130</v>
      </c>
      <c r="B41" s="54" t="s">
        <v>376</v>
      </c>
      <c r="C41" s="54"/>
      <c r="D41" s="54"/>
      <c r="E41" s="53">
        <v>55.9</v>
      </c>
      <c r="F41" s="53">
        <f t="shared" si="0"/>
        <v>98.199999999999989</v>
      </c>
      <c r="G41" s="56">
        <f t="shared" si="1"/>
        <v>0.56817129629629626</v>
      </c>
      <c r="H41" s="56">
        <f t="shared" si="2"/>
        <v>0.56476608187134503</v>
      </c>
      <c r="I41" s="18"/>
      <c r="J41" s="16"/>
    </row>
    <row r="42" spans="1:13">
      <c r="A42" s="64">
        <v>113</v>
      </c>
      <c r="B42" s="54" t="s">
        <v>82</v>
      </c>
      <c r="C42" s="54"/>
      <c r="D42" s="54"/>
      <c r="E42" s="53">
        <v>58.3</v>
      </c>
      <c r="F42" s="53">
        <f t="shared" si="0"/>
        <v>95.8</v>
      </c>
      <c r="G42" s="56">
        <f t="shared" si="1"/>
        <v>0.57094907407407403</v>
      </c>
      <c r="H42" s="56">
        <f t="shared" si="2"/>
        <v>0.56739766081871346</v>
      </c>
      <c r="I42" s="18"/>
      <c r="J42" s="16"/>
    </row>
    <row r="43" spans="1:13">
      <c r="A43" s="64">
        <v>102</v>
      </c>
      <c r="B43" s="54" t="s">
        <v>376</v>
      </c>
      <c r="C43" s="54"/>
      <c r="D43" s="54"/>
      <c r="E43" s="53">
        <v>59.5</v>
      </c>
      <c r="F43" s="53">
        <f t="shared" si="0"/>
        <v>94.6</v>
      </c>
      <c r="G43" s="56">
        <f t="shared" si="1"/>
        <v>0.57233796296296291</v>
      </c>
      <c r="H43" s="56">
        <f t="shared" si="2"/>
        <v>0.56871345029239762</v>
      </c>
      <c r="I43" s="18"/>
      <c r="J43" s="16"/>
    </row>
    <row r="44" spans="1:13">
      <c r="A44" s="66">
        <v>92</v>
      </c>
      <c r="B44" s="62" t="s">
        <v>265</v>
      </c>
      <c r="C44" s="62"/>
      <c r="D44" s="62"/>
      <c r="E44" s="61">
        <v>60.4</v>
      </c>
      <c r="F44" s="61">
        <f t="shared" si="0"/>
        <v>93.699999999999989</v>
      </c>
      <c r="G44" s="63">
        <f t="shared" si="1"/>
        <v>0.57337962962962963</v>
      </c>
      <c r="H44" s="63">
        <f t="shared" si="2"/>
        <v>0.56970029239766085</v>
      </c>
      <c r="I44" s="18"/>
      <c r="J44" s="16"/>
    </row>
    <row r="45" spans="1:13">
      <c r="A45" s="64">
        <v>79</v>
      </c>
      <c r="B45" s="54" t="s">
        <v>266</v>
      </c>
      <c r="C45" s="54"/>
      <c r="D45" s="54"/>
      <c r="E45" s="53">
        <v>62.2</v>
      </c>
      <c r="F45" s="53">
        <f t="shared" si="0"/>
        <v>91.899999999999991</v>
      </c>
      <c r="G45" s="56">
        <f t="shared" si="1"/>
        <v>0.57546296296296295</v>
      </c>
      <c r="H45" s="56">
        <f t="shared" si="2"/>
        <v>0.57167397660818708</v>
      </c>
      <c r="I45" s="18"/>
      <c r="J45" s="16"/>
    </row>
    <row r="46" spans="1:13">
      <c r="A46" s="64">
        <v>65</v>
      </c>
      <c r="B46" s="54" t="s">
        <v>267</v>
      </c>
      <c r="C46" s="54"/>
      <c r="D46" s="54"/>
      <c r="E46" s="53">
        <v>62.8</v>
      </c>
      <c r="F46" s="53">
        <f t="shared" si="0"/>
        <v>91.3</v>
      </c>
      <c r="G46" s="56">
        <f t="shared" si="1"/>
        <v>0.5761574074074074</v>
      </c>
      <c r="H46" s="56">
        <f t="shared" si="2"/>
        <v>0.57233187134502916</v>
      </c>
      <c r="I46" s="18"/>
      <c r="J46" s="16"/>
    </row>
    <row r="47" spans="1:13">
      <c r="A47" s="64">
        <v>52</v>
      </c>
      <c r="B47" s="54" t="s">
        <v>369</v>
      </c>
      <c r="C47" s="54"/>
      <c r="D47" s="54"/>
      <c r="E47" s="53">
        <v>63.2</v>
      </c>
      <c r="F47" s="53">
        <f t="shared" si="0"/>
        <v>90.899999999999991</v>
      </c>
      <c r="G47" s="56">
        <f t="shared" si="1"/>
        <v>0.57662037037037039</v>
      </c>
      <c r="H47" s="56">
        <f t="shared" si="2"/>
        <v>0.57277046783625729</v>
      </c>
      <c r="I47" s="18"/>
      <c r="J47" s="16"/>
    </row>
    <row r="48" spans="1:13">
      <c r="A48" s="64">
        <v>63</v>
      </c>
      <c r="B48" s="54" t="s">
        <v>268</v>
      </c>
      <c r="C48" s="54"/>
      <c r="D48" s="54"/>
      <c r="E48" s="53">
        <v>63.6</v>
      </c>
      <c r="F48" s="53">
        <f t="shared" si="0"/>
        <v>90.5</v>
      </c>
      <c r="G48" s="56">
        <f t="shared" si="1"/>
        <v>0.57708333333333328</v>
      </c>
      <c r="H48" s="56">
        <f t="shared" si="2"/>
        <v>0.57320906432748542</v>
      </c>
      <c r="I48" s="18"/>
      <c r="J48" s="16"/>
    </row>
    <row r="49" spans="1:12">
      <c r="A49" s="64">
        <v>50</v>
      </c>
      <c r="B49" s="54" t="s">
        <v>377</v>
      </c>
      <c r="C49" s="54"/>
      <c r="D49" s="54"/>
      <c r="E49" s="53">
        <v>70.099999999999994</v>
      </c>
      <c r="F49" s="53">
        <f t="shared" si="0"/>
        <v>84</v>
      </c>
      <c r="G49" s="56">
        <f t="shared" si="1"/>
        <v>0.58460648148148142</v>
      </c>
      <c r="H49" s="56">
        <f t="shared" si="2"/>
        <v>0.58033625730994154</v>
      </c>
      <c r="I49" s="18"/>
      <c r="J49" s="16"/>
    </row>
    <row r="50" spans="1:12" s="11" customFormat="1">
      <c r="A50" s="64">
        <v>53</v>
      </c>
      <c r="B50" s="54" t="s">
        <v>368</v>
      </c>
      <c r="C50" s="54"/>
      <c r="D50" s="54"/>
      <c r="E50" s="53">
        <v>71.2</v>
      </c>
      <c r="F50" s="53">
        <f t="shared" si="0"/>
        <v>82.899999999999991</v>
      </c>
      <c r="G50" s="56">
        <f t="shared" si="1"/>
        <v>0.58587962962962958</v>
      </c>
      <c r="H50" s="56">
        <f t="shared" si="2"/>
        <v>0.58154239766081872</v>
      </c>
      <c r="I50" s="18"/>
      <c r="J50" s="16"/>
      <c r="K50" s="9"/>
      <c r="L50" s="10"/>
    </row>
    <row r="51" spans="1:12">
      <c r="A51" s="64">
        <v>57</v>
      </c>
      <c r="B51" s="54" t="s">
        <v>269</v>
      </c>
      <c r="C51" s="54"/>
      <c r="D51" s="54"/>
      <c r="E51" s="53">
        <v>73.7</v>
      </c>
      <c r="F51" s="53">
        <f t="shared" si="0"/>
        <v>80.399999999999991</v>
      </c>
      <c r="G51" s="56">
        <f t="shared" si="1"/>
        <v>0.58877314814814818</v>
      </c>
      <c r="H51" s="56">
        <f t="shared" si="2"/>
        <v>0.58428362573099413</v>
      </c>
      <c r="I51" s="18"/>
      <c r="J51" s="16"/>
    </row>
    <row r="52" spans="1:12">
      <c r="A52" s="64">
        <v>58</v>
      </c>
      <c r="B52" s="54" t="s">
        <v>270</v>
      </c>
      <c r="C52" s="54"/>
      <c r="D52" s="54"/>
      <c r="E52" s="53">
        <v>74.5</v>
      </c>
      <c r="F52" s="53">
        <f t="shared" si="0"/>
        <v>79.599999999999994</v>
      </c>
      <c r="G52" s="56">
        <f t="shared" si="1"/>
        <v>0.58969907407407407</v>
      </c>
      <c r="H52" s="56">
        <f t="shared" si="2"/>
        <v>0.58516081871345027</v>
      </c>
      <c r="I52" s="18"/>
      <c r="J52" s="16"/>
    </row>
    <row r="53" spans="1:12">
      <c r="A53" s="64">
        <v>54</v>
      </c>
      <c r="B53" s="54" t="s">
        <v>271</v>
      </c>
      <c r="C53" s="54"/>
      <c r="D53" s="54"/>
      <c r="E53" s="53">
        <v>76</v>
      </c>
      <c r="F53" s="53">
        <f t="shared" si="0"/>
        <v>78.099999999999994</v>
      </c>
      <c r="G53" s="56">
        <f t="shared" si="1"/>
        <v>0.59143518518518512</v>
      </c>
      <c r="H53" s="56">
        <f t="shared" si="2"/>
        <v>0.58680555555555558</v>
      </c>
      <c r="I53" s="18"/>
      <c r="J53" s="16"/>
    </row>
    <row r="54" spans="1:12">
      <c r="A54" s="64">
        <v>51</v>
      </c>
      <c r="B54" s="54" t="s">
        <v>272</v>
      </c>
      <c r="C54" s="54"/>
      <c r="D54" s="54"/>
      <c r="E54" s="53">
        <v>81.2</v>
      </c>
      <c r="F54" s="53">
        <f t="shared" si="0"/>
        <v>72.899999999999991</v>
      </c>
      <c r="G54" s="56">
        <f t="shared" si="1"/>
        <v>0.59745370370370365</v>
      </c>
      <c r="H54" s="56">
        <f t="shared" si="2"/>
        <v>0.59250730994152045</v>
      </c>
      <c r="I54" s="18"/>
      <c r="J54" s="16"/>
    </row>
    <row r="55" spans="1:12">
      <c r="A55" s="64">
        <v>53</v>
      </c>
      <c r="B55" s="54" t="s">
        <v>272</v>
      </c>
      <c r="C55" s="54"/>
      <c r="D55" s="54"/>
      <c r="E55" s="53">
        <v>81.900000000000006</v>
      </c>
      <c r="F55" s="53">
        <f t="shared" si="0"/>
        <v>72.199999999999989</v>
      </c>
      <c r="G55" s="56">
        <f t="shared" si="1"/>
        <v>0.59826388888888893</v>
      </c>
      <c r="H55" s="56">
        <f t="shared" si="2"/>
        <v>0.59327485380116962</v>
      </c>
      <c r="I55" s="18"/>
      <c r="J55" s="16"/>
    </row>
    <row r="56" spans="1:12">
      <c r="A56" s="64">
        <v>51</v>
      </c>
      <c r="B56" s="54" t="s">
        <v>273</v>
      </c>
      <c r="C56" s="54"/>
      <c r="D56" s="54"/>
      <c r="E56" s="53">
        <v>87</v>
      </c>
      <c r="F56" s="53">
        <f t="shared" si="0"/>
        <v>67.099999999999994</v>
      </c>
      <c r="G56" s="56">
        <f t="shared" si="1"/>
        <v>0.60416666666666663</v>
      </c>
      <c r="H56" s="56">
        <f t="shared" si="2"/>
        <v>0.59886695906432752</v>
      </c>
      <c r="I56" s="18"/>
      <c r="J56" s="16"/>
    </row>
    <row r="57" spans="1:12">
      <c r="A57" s="64">
        <v>61</v>
      </c>
      <c r="B57" s="54" t="s">
        <v>378</v>
      </c>
      <c r="C57" s="54"/>
      <c r="D57" s="54"/>
      <c r="E57" s="53">
        <v>91.3</v>
      </c>
      <c r="F57" s="53">
        <f t="shared" si="0"/>
        <v>62.8</v>
      </c>
      <c r="G57" s="56">
        <f t="shared" si="1"/>
        <v>0.60914351851851856</v>
      </c>
      <c r="H57" s="56">
        <f t="shared" si="2"/>
        <v>0.60358187134502916</v>
      </c>
      <c r="I57" s="18"/>
      <c r="J57" s="16"/>
    </row>
    <row r="58" spans="1:12" s="11" customFormat="1">
      <c r="A58" s="64">
        <v>59</v>
      </c>
      <c r="B58" s="54" t="s">
        <v>274</v>
      </c>
      <c r="C58" s="54"/>
      <c r="D58" s="54"/>
      <c r="E58" s="53">
        <v>91.6</v>
      </c>
      <c r="F58" s="53">
        <f t="shared" si="0"/>
        <v>62.5</v>
      </c>
      <c r="G58" s="56">
        <f t="shared" si="1"/>
        <v>0.60949074074074072</v>
      </c>
      <c r="H58" s="56">
        <f t="shared" si="2"/>
        <v>0.60391081871345031</v>
      </c>
      <c r="I58" s="18"/>
      <c r="J58" s="16"/>
      <c r="K58" s="9"/>
      <c r="L58" s="10"/>
    </row>
    <row r="59" spans="1:12">
      <c r="A59" s="66">
        <v>48</v>
      </c>
      <c r="B59" s="62" t="s">
        <v>275</v>
      </c>
      <c r="C59" s="62"/>
      <c r="D59" s="62"/>
      <c r="E59" s="61">
        <v>94.1</v>
      </c>
      <c r="F59" s="61">
        <f t="shared" si="0"/>
        <v>60</v>
      </c>
      <c r="G59" s="63">
        <f t="shared" si="1"/>
        <v>0.61238425925925921</v>
      </c>
      <c r="H59" s="63">
        <f t="shared" si="2"/>
        <v>0.60665204678362572</v>
      </c>
      <c r="I59" s="19"/>
      <c r="J59" s="20"/>
    </row>
    <row r="60" spans="1:12">
      <c r="A60" s="64">
        <v>50</v>
      </c>
      <c r="B60" s="54" t="s">
        <v>379</v>
      </c>
      <c r="C60" s="54"/>
      <c r="D60" s="54"/>
      <c r="E60" s="53">
        <v>95.3</v>
      </c>
      <c r="F60" s="53">
        <f t="shared" si="0"/>
        <v>58.8</v>
      </c>
      <c r="G60" s="56">
        <f t="shared" si="1"/>
        <v>0.6137731481481481</v>
      </c>
      <c r="H60" s="56">
        <f t="shared" si="2"/>
        <v>0.60796783625730988</v>
      </c>
      <c r="I60" s="19"/>
      <c r="J60" s="20"/>
    </row>
    <row r="61" spans="1:12">
      <c r="A61" s="64">
        <v>46</v>
      </c>
      <c r="B61" s="54" t="s">
        <v>276</v>
      </c>
      <c r="C61" s="54"/>
      <c r="D61" s="54"/>
      <c r="E61" s="53">
        <v>97.6</v>
      </c>
      <c r="F61" s="53">
        <f t="shared" si="0"/>
        <v>56.5</v>
      </c>
      <c r="G61" s="56">
        <f t="shared" si="1"/>
        <v>0.61643518518518514</v>
      </c>
      <c r="H61" s="56">
        <f t="shared" si="2"/>
        <v>0.61048976608187133</v>
      </c>
      <c r="I61" s="19"/>
      <c r="J61" s="20"/>
    </row>
    <row r="62" spans="1:12">
      <c r="A62" s="64">
        <v>56</v>
      </c>
      <c r="B62" s="54" t="s">
        <v>380</v>
      </c>
      <c r="C62" s="54"/>
      <c r="D62" s="54"/>
      <c r="E62" s="53">
        <v>100</v>
      </c>
      <c r="F62" s="53">
        <f t="shared" si="0"/>
        <v>54.099999999999994</v>
      </c>
      <c r="G62" s="56">
        <f t="shared" si="1"/>
        <v>0.61921296296296291</v>
      </c>
      <c r="H62" s="56">
        <f t="shared" si="2"/>
        <v>0.61312134502923976</v>
      </c>
      <c r="I62" s="19"/>
      <c r="J62" s="20"/>
    </row>
    <row r="63" spans="1:12">
      <c r="A63" s="64">
        <v>45</v>
      </c>
      <c r="B63" s="54" t="s">
        <v>381</v>
      </c>
      <c r="C63" s="54"/>
      <c r="D63" s="54"/>
      <c r="E63" s="53">
        <v>101.6</v>
      </c>
      <c r="F63" s="53">
        <f t="shared" si="0"/>
        <v>52.5</v>
      </c>
      <c r="G63" s="56">
        <f t="shared" si="1"/>
        <v>0.62106481481481479</v>
      </c>
      <c r="H63" s="56">
        <f t="shared" si="2"/>
        <v>0.61487573099415205</v>
      </c>
      <c r="I63" s="19"/>
      <c r="J63" s="20"/>
    </row>
    <row r="64" spans="1:12">
      <c r="A64" s="64">
        <v>48</v>
      </c>
      <c r="B64" s="54" t="s">
        <v>277</v>
      </c>
      <c r="C64" s="54"/>
      <c r="D64" s="54"/>
      <c r="E64" s="53">
        <v>103.5</v>
      </c>
      <c r="F64" s="53">
        <f t="shared" si="0"/>
        <v>50.599999999999994</v>
      </c>
      <c r="G64" s="56">
        <f t="shared" si="1"/>
        <v>0.62326388888888884</v>
      </c>
      <c r="H64" s="56">
        <f t="shared" si="2"/>
        <v>0.61695906432748537</v>
      </c>
      <c r="I64" s="19"/>
      <c r="J64" s="20"/>
    </row>
    <row r="65" spans="1:12">
      <c r="A65" s="64">
        <v>54</v>
      </c>
      <c r="B65" s="54" t="s">
        <v>278</v>
      </c>
      <c r="C65" s="54"/>
      <c r="D65" s="54"/>
      <c r="E65" s="53">
        <v>111.2</v>
      </c>
      <c r="F65" s="53">
        <f t="shared" si="0"/>
        <v>42.899999999999991</v>
      </c>
      <c r="G65" s="56">
        <f t="shared" si="1"/>
        <v>0.63217592592592586</v>
      </c>
      <c r="H65" s="56">
        <f t="shared" si="2"/>
        <v>0.62540204678362565</v>
      </c>
      <c r="I65" s="19"/>
      <c r="J65" s="20"/>
    </row>
    <row r="66" spans="1:12">
      <c r="A66" s="64">
        <v>56</v>
      </c>
      <c r="B66" s="54" t="s">
        <v>392</v>
      </c>
      <c r="C66" s="54"/>
      <c r="D66" s="54"/>
      <c r="E66" s="53">
        <v>112.1</v>
      </c>
      <c r="F66" s="53">
        <f t="shared" si="0"/>
        <v>42</v>
      </c>
      <c r="G66" s="56">
        <f t="shared" si="1"/>
        <v>0.63321759259259258</v>
      </c>
      <c r="H66" s="56">
        <f t="shared" si="2"/>
        <v>0.62638888888888888</v>
      </c>
      <c r="I66" s="19"/>
      <c r="J66" s="20"/>
    </row>
    <row r="67" spans="1:12" s="15" customFormat="1">
      <c r="A67" s="64">
        <v>63</v>
      </c>
      <c r="B67" s="54" t="s">
        <v>382</v>
      </c>
      <c r="C67" s="54"/>
      <c r="D67" s="54"/>
      <c r="E67" s="53">
        <v>112.6</v>
      </c>
      <c r="F67" s="53">
        <f t="shared" si="0"/>
        <v>41.5</v>
      </c>
      <c r="G67" s="56">
        <f t="shared" si="1"/>
        <v>0.6337962962962963</v>
      </c>
      <c r="H67" s="56">
        <f t="shared" si="2"/>
        <v>0.62693713450292399</v>
      </c>
      <c r="I67" s="1"/>
      <c r="J67" s="2"/>
      <c r="K67" s="3"/>
      <c r="L67" s="4"/>
    </row>
    <row r="68" spans="1:12">
      <c r="A68" s="64">
        <v>44</v>
      </c>
      <c r="B68" s="54" t="s">
        <v>279</v>
      </c>
      <c r="C68" s="54"/>
      <c r="D68" s="54"/>
      <c r="E68" s="53">
        <v>116.3</v>
      </c>
      <c r="F68" s="53">
        <f t="shared" si="0"/>
        <v>37.799999999999997</v>
      </c>
      <c r="G68" s="56">
        <f t="shared" si="1"/>
        <v>0.63807870370370368</v>
      </c>
      <c r="H68" s="56">
        <f t="shared" si="2"/>
        <v>0.63099415204678366</v>
      </c>
    </row>
    <row r="69" spans="1:12">
      <c r="A69" s="64">
        <v>87</v>
      </c>
      <c r="B69" s="54" t="s">
        <v>280</v>
      </c>
      <c r="C69" s="54"/>
      <c r="D69" s="54"/>
      <c r="E69" s="53">
        <v>120.1</v>
      </c>
      <c r="F69" s="53">
        <f t="shared" si="0"/>
        <v>34</v>
      </c>
      <c r="G69" s="56">
        <f t="shared" si="1"/>
        <v>0.64247685185185177</v>
      </c>
      <c r="H69" s="56">
        <f t="shared" si="2"/>
        <v>0.63516081871345031</v>
      </c>
    </row>
    <row r="70" spans="1:12">
      <c r="A70" s="64">
        <v>71</v>
      </c>
      <c r="B70" s="54" t="s">
        <v>383</v>
      </c>
      <c r="C70" s="54"/>
      <c r="D70" s="54"/>
      <c r="E70" s="53">
        <v>122</v>
      </c>
      <c r="F70" s="53">
        <f t="shared" si="0"/>
        <v>32.099999999999994</v>
      </c>
      <c r="G70" s="56">
        <f t="shared" si="1"/>
        <v>0.64467592592592593</v>
      </c>
      <c r="H70" s="56">
        <f t="shared" si="2"/>
        <v>0.63724415204678364</v>
      </c>
      <c r="K70" s="3" t="s">
        <v>0</v>
      </c>
      <c r="L70" s="4" t="s">
        <v>5</v>
      </c>
    </row>
    <row r="71" spans="1:12" s="15" customFormat="1">
      <c r="A71" s="64">
        <v>83</v>
      </c>
      <c r="B71" s="54" t="s">
        <v>384</v>
      </c>
      <c r="C71" s="54"/>
      <c r="D71" s="54"/>
      <c r="E71" s="53">
        <v>123.3</v>
      </c>
      <c r="F71" s="53">
        <f t="shared" si="0"/>
        <v>30.799999999999997</v>
      </c>
      <c r="G71" s="56">
        <f t="shared" si="1"/>
        <v>0.64618055555555554</v>
      </c>
      <c r="H71" s="56">
        <f t="shared" si="2"/>
        <v>0.63866959064327489</v>
      </c>
      <c r="I71" s="1"/>
      <c r="J71" s="2"/>
      <c r="K71" s="3">
        <v>274</v>
      </c>
      <c r="L71" s="4">
        <v>0.4</v>
      </c>
    </row>
    <row r="72" spans="1:12" ht="12.75" customHeight="1">
      <c r="A72" s="64">
        <v>76</v>
      </c>
      <c r="B72" s="54" t="s">
        <v>383</v>
      </c>
      <c r="C72" s="54"/>
      <c r="D72" s="54"/>
      <c r="E72" s="53">
        <v>124.1</v>
      </c>
      <c r="F72" s="53">
        <f t="shared" si="0"/>
        <v>30</v>
      </c>
      <c r="G72" s="56">
        <f t="shared" si="1"/>
        <v>0.64710648148148142</v>
      </c>
      <c r="H72" s="56">
        <f t="shared" si="2"/>
        <v>0.63954678362573092</v>
      </c>
      <c r="K72" s="3">
        <v>276</v>
      </c>
      <c r="L72" s="4">
        <v>1.1000000000000001</v>
      </c>
    </row>
    <row r="73" spans="1:12" ht="12.75" customHeight="1">
      <c r="A73" s="64">
        <v>101</v>
      </c>
      <c r="B73" s="54" t="s">
        <v>281</v>
      </c>
      <c r="C73" s="54"/>
      <c r="D73" s="54"/>
      <c r="E73" s="53">
        <v>126.1</v>
      </c>
      <c r="F73" s="53">
        <f t="shared" si="0"/>
        <v>28</v>
      </c>
      <c r="G73" s="56">
        <f t="shared" si="1"/>
        <v>0.6494212962962963</v>
      </c>
      <c r="H73" s="56">
        <f t="shared" si="2"/>
        <v>0.64173976608187133</v>
      </c>
      <c r="K73" s="3">
        <v>272</v>
      </c>
      <c r="L73" s="4">
        <v>1.2</v>
      </c>
    </row>
    <row r="74" spans="1:12" ht="12.75" customHeight="1">
      <c r="A74" s="64">
        <v>97</v>
      </c>
      <c r="B74" s="54" t="s">
        <v>385</v>
      </c>
      <c r="C74" s="54"/>
      <c r="D74" s="54"/>
      <c r="E74" s="53">
        <v>127.9</v>
      </c>
      <c r="F74" s="53">
        <f t="shared" si="0"/>
        <v>26.199999999999989</v>
      </c>
      <c r="G74" s="56">
        <f t="shared" si="1"/>
        <v>0.65150462962962963</v>
      </c>
      <c r="H74" s="56">
        <f t="shared" si="2"/>
        <v>0.64371345029239768</v>
      </c>
      <c r="K74" s="3">
        <v>268</v>
      </c>
      <c r="L74" s="4">
        <v>1.5</v>
      </c>
    </row>
    <row r="75" spans="1:12">
      <c r="A75" s="64">
        <v>61</v>
      </c>
      <c r="B75" s="54" t="s">
        <v>282</v>
      </c>
      <c r="C75" s="54"/>
      <c r="D75" s="54"/>
      <c r="E75" s="53">
        <v>132</v>
      </c>
      <c r="F75" s="53">
        <f t="shared" si="0"/>
        <v>22.099999999999994</v>
      </c>
      <c r="G75" s="56">
        <f t="shared" si="1"/>
        <v>0.65625</v>
      </c>
      <c r="H75" s="56">
        <f t="shared" si="2"/>
        <v>0.64820906432748537</v>
      </c>
      <c r="K75" s="3">
        <v>256</v>
      </c>
      <c r="L75" s="4">
        <v>2</v>
      </c>
    </row>
    <row r="76" spans="1:12" s="15" customFormat="1">
      <c r="A76" s="66">
        <v>62</v>
      </c>
      <c r="B76" s="62" t="s">
        <v>283</v>
      </c>
      <c r="C76" s="62"/>
      <c r="D76" s="62"/>
      <c r="E76" s="61">
        <v>132.19999999999999</v>
      </c>
      <c r="F76" s="61">
        <f t="shared" ref="F76:F92" si="3">$F$12-E76</f>
        <v>21.900000000000006</v>
      </c>
      <c r="G76" s="63">
        <f t="shared" si="1"/>
        <v>0.65648148148148144</v>
      </c>
      <c r="H76" s="63">
        <f t="shared" si="2"/>
        <v>0.64842836257309933</v>
      </c>
      <c r="I76" s="1"/>
      <c r="J76" s="2"/>
      <c r="K76" s="3">
        <v>203</v>
      </c>
      <c r="L76" s="4">
        <v>4.8</v>
      </c>
    </row>
    <row r="77" spans="1:12" s="15" customFormat="1">
      <c r="A77" s="64">
        <v>100</v>
      </c>
      <c r="B77" s="54" t="s">
        <v>284</v>
      </c>
      <c r="C77" s="54"/>
      <c r="D77" s="54"/>
      <c r="E77" s="53">
        <v>134.9</v>
      </c>
      <c r="F77" s="53">
        <f t="shared" si="3"/>
        <v>19.199999999999989</v>
      </c>
      <c r="G77" s="56">
        <f t="shared" ref="G77:G92" si="4">+E77*$J$12/$I$12+$G$12</f>
        <v>0.65960648148148149</v>
      </c>
      <c r="H77" s="56">
        <f t="shared" ref="H77:H92" si="5">+E77*$J$13/$I$13+$H$12</f>
        <v>0.65138888888888891</v>
      </c>
      <c r="I77" s="1"/>
      <c r="J77" s="2"/>
      <c r="K77" s="3">
        <v>190</v>
      </c>
      <c r="L77" s="4">
        <v>6.1</v>
      </c>
    </row>
    <row r="78" spans="1:12">
      <c r="A78" s="64">
        <v>45</v>
      </c>
      <c r="B78" s="54" t="s">
        <v>285</v>
      </c>
      <c r="C78" s="54"/>
      <c r="D78" s="54"/>
      <c r="E78" s="53">
        <v>136.5</v>
      </c>
      <c r="F78" s="53">
        <f t="shared" si="3"/>
        <v>17.599999999999994</v>
      </c>
      <c r="G78" s="56">
        <f t="shared" si="4"/>
        <v>0.66145833333333326</v>
      </c>
      <c r="H78" s="56">
        <f t="shared" si="5"/>
        <v>0.65314327485380119</v>
      </c>
      <c r="K78" s="3">
        <v>188</v>
      </c>
      <c r="L78" s="4">
        <v>6.3</v>
      </c>
    </row>
    <row r="79" spans="1:12">
      <c r="A79" s="64">
        <v>44</v>
      </c>
      <c r="B79" s="54" t="s">
        <v>386</v>
      </c>
      <c r="C79" s="54"/>
      <c r="D79" s="54"/>
      <c r="E79" s="53">
        <v>136.69999999999999</v>
      </c>
      <c r="F79" s="53">
        <f t="shared" si="3"/>
        <v>17.400000000000006</v>
      </c>
      <c r="G79" s="56">
        <f t="shared" si="4"/>
        <v>0.66168981481481481</v>
      </c>
      <c r="H79" s="56">
        <f t="shared" si="5"/>
        <v>0.65336257309941514</v>
      </c>
    </row>
    <row r="80" spans="1:12">
      <c r="A80" s="64">
        <v>48</v>
      </c>
      <c r="B80" s="54" t="s">
        <v>286</v>
      </c>
      <c r="C80" s="54"/>
      <c r="D80" s="54"/>
      <c r="E80" s="53">
        <v>140</v>
      </c>
      <c r="F80" s="53">
        <f t="shared" si="3"/>
        <v>14.099999999999994</v>
      </c>
      <c r="G80" s="56">
        <f t="shared" si="4"/>
        <v>0.6655092592592593</v>
      </c>
      <c r="H80" s="56">
        <f t="shared" si="5"/>
        <v>0.6569809941520468</v>
      </c>
    </row>
    <row r="81" spans="1:12">
      <c r="A81" s="64">
        <v>53</v>
      </c>
      <c r="B81" s="54" t="s">
        <v>287</v>
      </c>
      <c r="C81" s="54"/>
      <c r="D81" s="54"/>
      <c r="E81" s="53">
        <v>142.5</v>
      </c>
      <c r="F81" s="53">
        <f t="shared" si="3"/>
        <v>11.599999999999994</v>
      </c>
      <c r="G81" s="56">
        <f t="shared" si="4"/>
        <v>0.66840277777777779</v>
      </c>
      <c r="H81" s="56">
        <f t="shared" si="5"/>
        <v>0.65972222222222221</v>
      </c>
      <c r="K81" s="3">
        <v>167</v>
      </c>
      <c r="L81" s="4">
        <v>8.1</v>
      </c>
    </row>
    <row r="82" spans="1:12">
      <c r="A82" s="64">
        <v>81</v>
      </c>
      <c r="B82" s="54" t="s">
        <v>288</v>
      </c>
      <c r="C82" s="54"/>
      <c r="D82" s="54"/>
      <c r="E82" s="53">
        <v>145.9</v>
      </c>
      <c r="F82" s="53">
        <f t="shared" si="3"/>
        <v>8.1999999999999886</v>
      </c>
      <c r="G82" s="56">
        <f t="shared" si="4"/>
        <v>0.67233796296296289</v>
      </c>
      <c r="H82" s="56">
        <f t="shared" si="5"/>
        <v>0.66345029239766085</v>
      </c>
      <c r="K82" s="3">
        <v>184</v>
      </c>
      <c r="L82" s="4">
        <v>8.6999999999999993</v>
      </c>
    </row>
    <row r="83" spans="1:12">
      <c r="A83" s="64">
        <v>86</v>
      </c>
      <c r="B83" s="54" t="s">
        <v>387</v>
      </c>
      <c r="C83" s="54"/>
      <c r="D83" s="54"/>
      <c r="E83" s="53">
        <v>148.30000000000001</v>
      </c>
      <c r="F83" s="53">
        <f t="shared" si="3"/>
        <v>5.7999999999999829</v>
      </c>
      <c r="G83" s="56">
        <f t="shared" si="4"/>
        <v>0.67511574074074077</v>
      </c>
      <c r="H83" s="56">
        <f t="shared" si="5"/>
        <v>0.66608187134502927</v>
      </c>
    </row>
    <row r="84" spans="1:12">
      <c r="A84" s="64">
        <v>88</v>
      </c>
      <c r="B84" s="54" t="s">
        <v>4</v>
      </c>
      <c r="C84" s="54"/>
      <c r="D84" s="54"/>
      <c r="E84" s="53">
        <v>148.80000000000001</v>
      </c>
      <c r="F84" s="53">
        <f t="shared" si="3"/>
        <v>5.2999999999999829</v>
      </c>
      <c r="G84" s="56">
        <f t="shared" si="4"/>
        <v>0.67569444444444438</v>
      </c>
      <c r="H84" s="56">
        <f t="shared" si="5"/>
        <v>0.66663011695906427</v>
      </c>
    </row>
    <row r="85" spans="1:12">
      <c r="A85" s="64">
        <v>82</v>
      </c>
      <c r="B85" s="54" t="s">
        <v>412</v>
      </c>
      <c r="C85" s="54"/>
      <c r="D85" s="54"/>
      <c r="E85" s="53">
        <v>150.6</v>
      </c>
      <c r="F85" s="53">
        <f t="shared" si="3"/>
        <v>3.5</v>
      </c>
      <c r="G85" s="56">
        <f t="shared" si="4"/>
        <v>0.67777777777777781</v>
      </c>
      <c r="H85" s="56">
        <f t="shared" si="5"/>
        <v>0.66860380116959062</v>
      </c>
    </row>
    <row r="86" spans="1:12">
      <c r="A86" s="64">
        <v>86</v>
      </c>
      <c r="B86" s="54" t="s">
        <v>388</v>
      </c>
      <c r="C86" s="54"/>
      <c r="D86" s="54"/>
      <c r="E86" s="53">
        <v>151.69999999999999</v>
      </c>
      <c r="F86" s="53">
        <f t="shared" si="3"/>
        <v>2.4000000000000057</v>
      </c>
      <c r="G86" s="56">
        <f t="shared" si="4"/>
        <v>0.67905092592592586</v>
      </c>
      <c r="H86" s="56">
        <f t="shared" si="5"/>
        <v>0.6698099415204678</v>
      </c>
    </row>
    <row r="87" spans="1:12">
      <c r="A87" s="64">
        <v>85</v>
      </c>
      <c r="B87" s="54" t="s">
        <v>289</v>
      </c>
      <c r="C87" s="54"/>
      <c r="D87" s="54"/>
      <c r="E87" s="53">
        <v>151.80000000000001</v>
      </c>
      <c r="F87" s="53">
        <f t="shared" si="3"/>
        <v>2.2999999999999829</v>
      </c>
      <c r="G87" s="56">
        <f t="shared" si="4"/>
        <v>0.6791666666666667</v>
      </c>
      <c r="H87" s="56">
        <f t="shared" si="5"/>
        <v>0.66991959064327489</v>
      </c>
    </row>
    <row r="88" spans="1:12">
      <c r="A88" s="64">
        <v>84</v>
      </c>
      <c r="B88" s="54" t="s">
        <v>389</v>
      </c>
      <c r="C88" s="54"/>
      <c r="D88" s="54"/>
      <c r="E88" s="53">
        <v>152.1</v>
      </c>
      <c r="F88" s="53">
        <f t="shared" si="3"/>
        <v>2</v>
      </c>
      <c r="G88" s="56">
        <f t="shared" si="4"/>
        <v>0.67951388888888886</v>
      </c>
      <c r="H88" s="56">
        <f t="shared" si="5"/>
        <v>0.67024853801169582</v>
      </c>
    </row>
    <row r="89" spans="1:12">
      <c r="A89" s="64">
        <v>95</v>
      </c>
      <c r="B89" s="54" t="s">
        <v>390</v>
      </c>
      <c r="C89" s="54"/>
      <c r="D89" s="54"/>
      <c r="E89" s="53">
        <v>152.9</v>
      </c>
      <c r="F89" s="53">
        <f t="shared" si="3"/>
        <v>1.1999999999999886</v>
      </c>
      <c r="G89" s="56">
        <f t="shared" si="4"/>
        <v>0.68043981481481475</v>
      </c>
      <c r="H89" s="56">
        <f t="shared" si="5"/>
        <v>0.67112573099415207</v>
      </c>
    </row>
    <row r="90" spans="1:12">
      <c r="A90" s="64">
        <v>91</v>
      </c>
      <c r="B90" s="54" t="s">
        <v>391</v>
      </c>
      <c r="C90" s="54"/>
      <c r="D90" s="54"/>
      <c r="E90" s="53">
        <v>153.4</v>
      </c>
      <c r="F90" s="53">
        <f t="shared" si="3"/>
        <v>0.69999999999998863</v>
      </c>
      <c r="G90" s="56">
        <f t="shared" si="4"/>
        <v>0.68101851851851847</v>
      </c>
      <c r="H90" s="56">
        <f t="shared" si="5"/>
        <v>0.67167397660818717</v>
      </c>
    </row>
    <row r="91" spans="1:12" s="15" customFormat="1">
      <c r="A91" s="64">
        <v>92</v>
      </c>
      <c r="B91" s="54" t="s">
        <v>411</v>
      </c>
      <c r="C91" s="54"/>
      <c r="D91" s="54"/>
      <c r="E91" s="53">
        <v>153.69999999999999</v>
      </c>
      <c r="F91" s="53">
        <f t="shared" si="3"/>
        <v>0.40000000000000568</v>
      </c>
      <c r="G91" s="56">
        <f t="shared" si="4"/>
        <v>0.68136574074074074</v>
      </c>
      <c r="H91" s="56">
        <f t="shared" si="5"/>
        <v>0.6720029239766081</v>
      </c>
      <c r="I91" s="1"/>
      <c r="J91" s="2"/>
      <c r="K91" s="3">
        <v>180</v>
      </c>
      <c r="L91" s="4">
        <v>9.1</v>
      </c>
    </row>
    <row r="92" spans="1:12" ht="25.5" customHeight="1">
      <c r="A92" s="61">
        <v>93</v>
      </c>
      <c r="B92" s="68" t="s">
        <v>290</v>
      </c>
      <c r="C92" s="62"/>
      <c r="D92" s="62"/>
      <c r="E92" s="61">
        <v>154.1</v>
      </c>
      <c r="F92" s="61">
        <f t="shared" si="3"/>
        <v>0</v>
      </c>
      <c r="G92" s="63">
        <f t="shared" si="4"/>
        <v>0.68182870370370363</v>
      </c>
      <c r="H92" s="63">
        <f t="shared" si="5"/>
        <v>0.67244152046783623</v>
      </c>
      <c r="K92" s="3">
        <v>244</v>
      </c>
      <c r="L92" s="4">
        <v>12.3</v>
      </c>
    </row>
    <row r="93" spans="1:12">
      <c r="B93" s="42"/>
      <c r="K93" s="3">
        <v>271</v>
      </c>
      <c r="L93" s="4">
        <v>13.6</v>
      </c>
    </row>
    <row r="94" spans="1:12">
      <c r="B94" s="42"/>
      <c r="K94" s="18"/>
    </row>
    <row r="95" spans="1:12">
      <c r="B95" s="42"/>
      <c r="K95" s="18"/>
    </row>
    <row r="96" spans="1:12">
      <c r="K96" s="18"/>
    </row>
    <row r="97" spans="11:11">
      <c r="K97" s="18"/>
    </row>
    <row r="98" spans="11:11">
      <c r="K98" s="18"/>
    </row>
    <row r="99" spans="11:11">
      <c r="K99" s="18"/>
    </row>
    <row r="100" spans="11:11">
      <c r="K100" s="18"/>
    </row>
    <row r="101" spans="11:11">
      <c r="K101" s="18"/>
    </row>
    <row r="102" spans="11:11">
      <c r="K102" s="18"/>
    </row>
    <row r="103" spans="11:11">
      <c r="K103" s="18"/>
    </row>
    <row r="104" spans="11:11">
      <c r="K104" s="18"/>
    </row>
    <row r="105" spans="11:11">
      <c r="K105" s="18"/>
    </row>
    <row r="106" spans="11:11">
      <c r="K106" s="18"/>
    </row>
    <row r="107" spans="11:11">
      <c r="K107" s="18"/>
    </row>
    <row r="108" spans="11:11">
      <c r="K108" s="18"/>
    </row>
    <row r="109" spans="11:11">
      <c r="K109" s="18"/>
    </row>
    <row r="110" spans="11:11">
      <c r="K110" s="19"/>
    </row>
    <row r="111" spans="11:11">
      <c r="K111" s="18"/>
    </row>
    <row r="112" spans="11:11">
      <c r="K112" s="18"/>
    </row>
    <row r="113" spans="11:12">
      <c r="K113" s="18"/>
    </row>
    <row r="114" spans="11:12">
      <c r="K114" s="18"/>
    </row>
    <row r="115" spans="11:12">
      <c r="K115" s="18"/>
    </row>
    <row r="116" spans="11:12">
      <c r="K116" s="18"/>
    </row>
    <row r="117" spans="11:12">
      <c r="K117" s="18"/>
    </row>
    <row r="118" spans="11:12">
      <c r="K118"/>
      <c r="L118"/>
    </row>
    <row r="119" spans="11:12">
      <c r="K119" s="18"/>
    </row>
    <row r="120" spans="11:12">
      <c r="K120" s="18"/>
    </row>
    <row r="121" spans="11:12">
      <c r="K121" s="18"/>
    </row>
    <row r="122" spans="11:12">
      <c r="K122" s="18"/>
    </row>
    <row r="123" spans="11:12">
      <c r="K123" s="18"/>
    </row>
    <row r="124" spans="11:12">
      <c r="K124" s="18"/>
    </row>
    <row r="125" spans="11:12">
      <c r="K125" s="18"/>
    </row>
    <row r="126" spans="11:12">
      <c r="K126" s="18"/>
    </row>
    <row r="127" spans="11:12">
      <c r="K127" s="18"/>
    </row>
    <row r="128" spans="11:12">
      <c r="K128" s="18"/>
    </row>
    <row r="129" spans="11:11">
      <c r="K129" s="18"/>
    </row>
    <row r="130" spans="11:11">
      <c r="K130" s="18"/>
    </row>
    <row r="131" spans="11:11">
      <c r="K131" s="18"/>
    </row>
    <row r="132" spans="11:11">
      <c r="K132" s="18"/>
    </row>
    <row r="133" spans="11:11">
      <c r="K133" s="18"/>
    </row>
    <row r="134" spans="11:11">
      <c r="K134" s="18"/>
    </row>
    <row r="135" spans="11:11">
      <c r="K135" s="18"/>
    </row>
    <row r="136" spans="11:11">
      <c r="K136" s="18"/>
    </row>
    <row r="137" spans="11:11">
      <c r="K137" s="18"/>
    </row>
    <row r="138" spans="11:11">
      <c r="K138" s="18"/>
    </row>
    <row r="139" spans="11:11">
      <c r="K139" s="18"/>
    </row>
    <row r="140" spans="11:11">
      <c r="K140" s="18"/>
    </row>
    <row r="141" spans="11:11">
      <c r="K141" s="18"/>
    </row>
    <row r="142" spans="11:11">
      <c r="K142" s="18"/>
    </row>
    <row r="143" spans="11:11">
      <c r="K143" s="19"/>
    </row>
    <row r="144" spans="11:11">
      <c r="K144" s="19"/>
    </row>
    <row r="145" spans="11:11">
      <c r="K145" s="19"/>
    </row>
    <row r="146" spans="11:11">
      <c r="K146" s="19"/>
    </row>
    <row r="147" spans="11:11">
      <c r="K147" s="19"/>
    </row>
    <row r="148" spans="11:11">
      <c r="K148" s="19"/>
    </row>
    <row r="149" spans="11:11">
      <c r="K149" s="19"/>
    </row>
    <row r="150" spans="11:11">
      <c r="K150" s="19"/>
    </row>
  </sheetData>
  <mergeCells count="3">
    <mergeCell ref="A2:H2"/>
    <mergeCell ref="A3:H3"/>
    <mergeCell ref="A4:H4"/>
  </mergeCells>
  <phoneticPr fontId="9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2:M146"/>
  <sheetViews>
    <sheetView workbookViewId="0"/>
  </sheetViews>
  <sheetFormatPr defaultColWidth="8.85546875" defaultRowHeight="12.75"/>
  <cols>
    <col min="1" max="1" width="4.7109375" customWidth="1"/>
    <col min="2" max="2" width="41.42578125" customWidth="1"/>
    <col min="3" max="4" width="5.7109375" customWidth="1"/>
    <col min="5" max="8" width="6.7109375" customWidth="1"/>
    <col min="9" max="9" width="6" style="1" customWidth="1"/>
    <col min="10" max="10" width="7.7109375" style="2" customWidth="1"/>
    <col min="11" max="11" width="3.42578125" style="3" hidden="1" customWidth="1"/>
    <col min="12" max="12" width="4.42578125" style="4" hidden="1" customWidth="1"/>
    <col min="13" max="13" width="32" hidden="1" customWidth="1"/>
  </cols>
  <sheetData>
    <row r="2" spans="1:12" ht="15.75">
      <c r="A2" s="101" t="s">
        <v>437</v>
      </c>
      <c r="B2" s="101"/>
      <c r="C2" s="101"/>
      <c r="D2" s="101"/>
      <c r="E2" s="101"/>
      <c r="F2" s="101"/>
      <c r="G2" s="101"/>
      <c r="H2" s="101"/>
    </row>
    <row r="3" spans="1:12" ht="15">
      <c r="A3" s="103" t="s">
        <v>429</v>
      </c>
      <c r="B3" s="103"/>
      <c r="C3" s="103"/>
      <c r="D3" s="103"/>
      <c r="E3" s="103"/>
      <c r="F3" s="103"/>
      <c r="G3" s="103"/>
      <c r="H3" s="103"/>
    </row>
    <row r="4" spans="1:12" ht="15">
      <c r="A4" s="102" t="s">
        <v>37</v>
      </c>
      <c r="B4" s="102"/>
      <c r="C4" s="102"/>
      <c r="D4" s="102"/>
      <c r="E4" s="102"/>
      <c r="F4" s="102"/>
      <c r="G4" s="102"/>
      <c r="H4" s="102"/>
    </row>
    <row r="5" spans="1:12">
      <c r="A5" s="38"/>
      <c r="B5" s="39"/>
      <c r="C5" s="40"/>
      <c r="D5" s="40"/>
      <c r="E5" s="40"/>
      <c r="F5" s="40"/>
      <c r="G5" s="40"/>
      <c r="H5" s="40"/>
    </row>
    <row r="6" spans="1:12" ht="39" customHeight="1">
      <c r="A6" s="69" t="s">
        <v>0</v>
      </c>
      <c r="B6" s="69" t="s">
        <v>23</v>
      </c>
      <c r="C6" s="69"/>
      <c r="D6" s="69"/>
      <c r="E6" s="70" t="s">
        <v>1</v>
      </c>
      <c r="F6" s="69" t="s">
        <v>2</v>
      </c>
      <c r="G6" s="69" t="s">
        <v>25</v>
      </c>
      <c r="H6" s="69" t="s">
        <v>24</v>
      </c>
      <c r="J6" s="5"/>
    </row>
    <row r="7" spans="1:12" s="15" customFormat="1" ht="24" customHeight="1">
      <c r="A7" s="71"/>
      <c r="B7" s="72" t="s">
        <v>393</v>
      </c>
      <c r="C7" s="73"/>
      <c r="D7" s="74"/>
      <c r="E7" s="71"/>
      <c r="F7" s="71"/>
      <c r="G7" s="75">
        <v>0.47916666666666669</v>
      </c>
      <c r="H7" s="75">
        <v>0.47916666666666669</v>
      </c>
      <c r="I7" s="1"/>
      <c r="J7" s="5"/>
      <c r="K7" s="3"/>
      <c r="L7" s="4"/>
    </row>
    <row r="8" spans="1:12" s="15" customFormat="1" ht="23.25" customHeight="1">
      <c r="A8" s="76"/>
      <c r="B8" s="72" t="s">
        <v>394</v>
      </c>
      <c r="C8" s="73"/>
      <c r="D8" s="74"/>
      <c r="E8" s="71"/>
      <c r="F8" s="71">
        <v>4</v>
      </c>
      <c r="G8" s="75">
        <v>0.52083333333333337</v>
      </c>
      <c r="H8" s="75">
        <v>0.52083333333333337</v>
      </c>
      <c r="I8" s="1"/>
      <c r="J8" s="5"/>
      <c r="K8" s="3"/>
      <c r="L8" s="4"/>
    </row>
    <row r="9" spans="1:12" ht="12.75" customHeight="1">
      <c r="A9" s="41"/>
      <c r="B9" s="41" t="s">
        <v>413</v>
      </c>
      <c r="C9" s="41"/>
      <c r="D9" s="41"/>
      <c r="E9" s="41"/>
      <c r="F9" s="41"/>
      <c r="G9" s="41"/>
      <c r="H9" s="41"/>
      <c r="J9" s="5"/>
    </row>
    <row r="10" spans="1:12" ht="13.5" customHeight="1">
      <c r="A10" s="41"/>
      <c r="B10" s="41" t="s">
        <v>414</v>
      </c>
      <c r="C10" s="41"/>
      <c r="D10" s="41"/>
      <c r="E10" s="41"/>
      <c r="F10" s="41"/>
      <c r="G10" s="41"/>
      <c r="H10" s="41"/>
      <c r="J10" s="5"/>
    </row>
    <row r="11" spans="1:12" ht="13.5" customHeight="1">
      <c r="A11" s="41"/>
      <c r="B11" s="41" t="s">
        <v>219</v>
      </c>
      <c r="C11" s="41"/>
      <c r="D11" s="41"/>
      <c r="E11" s="41"/>
      <c r="F11" s="41"/>
      <c r="G11" s="41"/>
      <c r="H11" s="41"/>
      <c r="J11" s="5"/>
    </row>
    <row r="12" spans="1:12" ht="11.25" customHeight="1">
      <c r="A12" s="41"/>
      <c r="B12" s="41" t="s">
        <v>415</v>
      </c>
      <c r="C12" s="41"/>
      <c r="D12" s="41"/>
      <c r="E12" s="41"/>
      <c r="F12" s="41"/>
      <c r="G12" s="41"/>
      <c r="H12" s="41"/>
      <c r="J12" s="5"/>
    </row>
    <row r="13" spans="1:12" ht="13.5" customHeight="1">
      <c r="A13" s="41"/>
      <c r="B13" s="41" t="s">
        <v>415</v>
      </c>
      <c r="C13" s="41"/>
      <c r="D13" s="41"/>
      <c r="E13" s="41"/>
      <c r="F13" s="41"/>
      <c r="G13" s="41"/>
      <c r="H13" s="41"/>
      <c r="J13" s="5"/>
    </row>
    <row r="14" spans="1:12" ht="13.5" customHeight="1">
      <c r="A14" s="41"/>
      <c r="B14" s="41" t="s">
        <v>220</v>
      </c>
      <c r="C14" s="41"/>
      <c r="D14" s="41"/>
      <c r="E14" s="41"/>
      <c r="F14" s="41"/>
      <c r="G14" s="41"/>
      <c r="H14" s="41"/>
      <c r="J14" s="5"/>
    </row>
    <row r="15" spans="1:12" ht="13.5" customHeight="1">
      <c r="A15" s="41"/>
      <c r="B15" s="41" t="s">
        <v>221</v>
      </c>
      <c r="C15" s="41"/>
      <c r="D15" s="41"/>
      <c r="E15" s="41"/>
      <c r="F15" s="41"/>
      <c r="G15" s="41"/>
      <c r="H15" s="41"/>
      <c r="J15" s="5"/>
    </row>
    <row r="16" spans="1:12" ht="19.5" customHeight="1">
      <c r="A16" s="77">
        <v>120</v>
      </c>
      <c r="B16" s="78" t="s">
        <v>169</v>
      </c>
      <c r="C16" s="65"/>
      <c r="D16" s="65"/>
      <c r="E16" s="77">
        <v>0</v>
      </c>
      <c r="F16" s="77">
        <v>103.8</v>
      </c>
      <c r="G16" s="63">
        <v>0.52777777777777779</v>
      </c>
      <c r="H16" s="63">
        <v>0.52777777777777779</v>
      </c>
      <c r="I16" s="1">
        <v>36</v>
      </c>
      <c r="J16" s="46">
        <v>4.1666666666666664E-2</v>
      </c>
    </row>
    <row r="17" spans="1:12">
      <c r="A17" s="53">
        <v>141</v>
      </c>
      <c r="B17" s="54" t="s">
        <v>170</v>
      </c>
      <c r="C17" s="54"/>
      <c r="D17" s="54"/>
      <c r="E17" s="53">
        <v>2.6</v>
      </c>
      <c r="F17" s="53">
        <f>$F$16-E17</f>
        <v>101.2</v>
      </c>
      <c r="G17" s="56">
        <f>+E17*$J$16/$I$16+$G$16</f>
        <v>0.530787037037037</v>
      </c>
      <c r="H17" s="56">
        <f>+E17*$J$17/$I$17+$H$16</f>
        <v>0.53062865497076028</v>
      </c>
      <c r="I17" s="1">
        <v>38</v>
      </c>
      <c r="J17" s="46">
        <v>4.1666666666666664E-2</v>
      </c>
    </row>
    <row r="18" spans="1:12">
      <c r="A18" s="53">
        <v>145</v>
      </c>
      <c r="B18" s="54" t="s">
        <v>171</v>
      </c>
      <c r="C18" s="54"/>
      <c r="D18" s="54"/>
      <c r="E18" s="53">
        <v>3.4</v>
      </c>
      <c r="F18" s="53">
        <f t="shared" ref="F18:F79" si="0">$F$16-E18</f>
        <v>100.39999999999999</v>
      </c>
      <c r="G18" s="56">
        <f t="shared" ref="G18:G79" si="1">+E18*$J$16/$I$16+$G$16</f>
        <v>0.531712962962963</v>
      </c>
      <c r="H18" s="56">
        <f t="shared" ref="H18:H79" si="2">+E18*$J$17/$I$17+$H$16</f>
        <v>0.53150584795321643</v>
      </c>
      <c r="J18" s="7"/>
    </row>
    <row r="19" spans="1:12">
      <c r="A19" s="53">
        <v>155</v>
      </c>
      <c r="B19" s="54" t="s">
        <v>172</v>
      </c>
      <c r="C19" s="54"/>
      <c r="D19" s="54"/>
      <c r="E19" s="53">
        <v>3.7</v>
      </c>
      <c r="F19" s="53">
        <f t="shared" si="0"/>
        <v>100.1</v>
      </c>
      <c r="G19" s="56">
        <f t="shared" si="1"/>
        <v>0.53206018518518516</v>
      </c>
      <c r="H19" s="56">
        <f t="shared" si="2"/>
        <v>0.53183479532163747</v>
      </c>
      <c r="J19" s="5"/>
    </row>
    <row r="20" spans="1:12">
      <c r="A20" s="53">
        <v>192</v>
      </c>
      <c r="B20" s="54" t="s">
        <v>173</v>
      </c>
      <c r="C20" s="54"/>
      <c r="D20" s="54"/>
      <c r="E20" s="53">
        <v>4.9000000000000004</v>
      </c>
      <c r="F20" s="53">
        <f t="shared" si="0"/>
        <v>98.899999999999991</v>
      </c>
      <c r="G20" s="56">
        <f t="shared" si="1"/>
        <v>0.53344907407407405</v>
      </c>
      <c r="H20" s="56">
        <f t="shared" si="2"/>
        <v>0.53315058479532162</v>
      </c>
      <c r="J20" s="5"/>
    </row>
    <row r="21" spans="1:12">
      <c r="A21" s="53">
        <v>121</v>
      </c>
      <c r="B21" s="54" t="s">
        <v>174</v>
      </c>
      <c r="C21" s="54"/>
      <c r="D21" s="54"/>
      <c r="E21" s="53">
        <v>7.4</v>
      </c>
      <c r="F21" s="53">
        <f t="shared" si="0"/>
        <v>96.399999999999991</v>
      </c>
      <c r="G21" s="56">
        <f t="shared" si="1"/>
        <v>0.53634259259259265</v>
      </c>
      <c r="H21" s="56">
        <f t="shared" si="2"/>
        <v>0.53589181286549714</v>
      </c>
      <c r="J21" s="5"/>
    </row>
    <row r="22" spans="1:12" s="11" customFormat="1">
      <c r="A22" s="53">
        <v>99</v>
      </c>
      <c r="B22" s="54" t="s">
        <v>175</v>
      </c>
      <c r="C22" s="54"/>
      <c r="D22" s="54"/>
      <c r="E22" s="53">
        <v>9.1</v>
      </c>
      <c r="F22" s="53">
        <f t="shared" si="0"/>
        <v>94.7</v>
      </c>
      <c r="G22" s="56">
        <f t="shared" si="1"/>
        <v>0.53831018518518525</v>
      </c>
      <c r="H22" s="56">
        <f t="shared" si="2"/>
        <v>0.5377558479532164</v>
      </c>
      <c r="I22" s="1"/>
      <c r="J22" s="5"/>
      <c r="K22" s="9"/>
      <c r="L22" s="10"/>
    </row>
    <row r="23" spans="1:12">
      <c r="A23" s="53">
        <v>88</v>
      </c>
      <c r="B23" s="54" t="s">
        <v>176</v>
      </c>
      <c r="C23" s="54"/>
      <c r="D23" s="54"/>
      <c r="E23" s="53">
        <v>10.8</v>
      </c>
      <c r="F23" s="53">
        <f t="shared" si="0"/>
        <v>93</v>
      </c>
      <c r="G23" s="56">
        <f t="shared" si="1"/>
        <v>0.54027777777777775</v>
      </c>
      <c r="H23" s="56">
        <f t="shared" si="2"/>
        <v>0.53961988304093567</v>
      </c>
      <c r="I23" s="8"/>
      <c r="J23" s="6"/>
    </row>
    <row r="24" spans="1:12">
      <c r="A24" s="53">
        <v>71</v>
      </c>
      <c r="B24" s="54" t="s">
        <v>177</v>
      </c>
      <c r="C24" s="54"/>
      <c r="D24" s="54"/>
      <c r="E24" s="53">
        <v>12.4</v>
      </c>
      <c r="F24" s="53">
        <f t="shared" si="0"/>
        <v>91.399999999999991</v>
      </c>
      <c r="G24" s="56">
        <f t="shared" si="1"/>
        <v>0.54212962962962963</v>
      </c>
      <c r="H24" s="56">
        <f t="shared" si="2"/>
        <v>0.54137426900584795</v>
      </c>
      <c r="J24" s="5"/>
    </row>
    <row r="25" spans="1:12">
      <c r="A25" s="53">
        <v>67</v>
      </c>
      <c r="B25" s="54" t="s">
        <v>178</v>
      </c>
      <c r="C25" s="54"/>
      <c r="D25" s="54"/>
      <c r="E25" s="53">
        <v>14</v>
      </c>
      <c r="F25" s="53">
        <f t="shared" si="0"/>
        <v>89.8</v>
      </c>
      <c r="G25" s="56">
        <f t="shared" si="1"/>
        <v>0.54398148148148151</v>
      </c>
      <c r="H25" s="56">
        <f t="shared" si="2"/>
        <v>0.54312865497076024</v>
      </c>
      <c r="J25" s="5"/>
    </row>
    <row r="26" spans="1:12" s="11" customFormat="1">
      <c r="A26" s="53">
        <v>150</v>
      </c>
      <c r="B26" s="54" t="s">
        <v>222</v>
      </c>
      <c r="C26" s="54"/>
      <c r="D26" s="54"/>
      <c r="E26" s="53">
        <v>18.600000000000001</v>
      </c>
      <c r="F26" s="53">
        <f t="shared" si="0"/>
        <v>85.199999999999989</v>
      </c>
      <c r="G26" s="56">
        <f t="shared" si="1"/>
        <v>0.5493055555555556</v>
      </c>
      <c r="H26" s="56">
        <f t="shared" si="2"/>
        <v>0.54817251461988303</v>
      </c>
      <c r="I26" s="1"/>
      <c r="J26" s="5"/>
      <c r="K26" s="9"/>
      <c r="L26" s="10"/>
    </row>
    <row r="27" spans="1:12">
      <c r="A27" s="53">
        <v>147</v>
      </c>
      <c r="B27" s="54" t="s">
        <v>179</v>
      </c>
      <c r="C27" s="54"/>
      <c r="D27" s="54"/>
      <c r="E27" s="53">
        <v>18.7</v>
      </c>
      <c r="F27" s="53">
        <f t="shared" si="0"/>
        <v>85.1</v>
      </c>
      <c r="G27" s="56">
        <f t="shared" si="1"/>
        <v>0.54942129629629632</v>
      </c>
      <c r="H27" s="56">
        <f t="shared" si="2"/>
        <v>0.54828216374269012</v>
      </c>
      <c r="I27" s="8"/>
      <c r="J27" s="12"/>
    </row>
    <row r="28" spans="1:12" s="15" customFormat="1">
      <c r="A28" s="53">
        <v>145</v>
      </c>
      <c r="B28" s="54" t="s">
        <v>180</v>
      </c>
      <c r="C28" s="54"/>
      <c r="D28" s="54"/>
      <c r="E28" s="53">
        <v>18.8</v>
      </c>
      <c r="F28" s="53">
        <f t="shared" si="0"/>
        <v>85</v>
      </c>
      <c r="G28" s="56">
        <f t="shared" si="1"/>
        <v>0.54953703703703705</v>
      </c>
      <c r="H28" s="56">
        <f t="shared" si="2"/>
        <v>0.5483918128654971</v>
      </c>
      <c r="I28" s="1"/>
      <c r="J28" s="5"/>
      <c r="K28" s="3"/>
      <c r="L28" s="4"/>
    </row>
    <row r="29" spans="1:12">
      <c r="A29" s="53">
        <v>62</v>
      </c>
      <c r="B29" s="54" t="s">
        <v>223</v>
      </c>
      <c r="C29" s="54"/>
      <c r="D29" s="54"/>
      <c r="E29" s="53">
        <v>21.4</v>
      </c>
      <c r="F29" s="53">
        <f t="shared" si="0"/>
        <v>82.4</v>
      </c>
      <c r="G29" s="56">
        <f t="shared" si="1"/>
        <v>0.55254629629629626</v>
      </c>
      <c r="H29" s="56">
        <f t="shared" si="2"/>
        <v>0.55124269005847959</v>
      </c>
      <c r="J29" s="5"/>
    </row>
    <row r="30" spans="1:12">
      <c r="A30" s="53">
        <v>38</v>
      </c>
      <c r="B30" s="54" t="s">
        <v>181</v>
      </c>
      <c r="C30" s="54"/>
      <c r="D30" s="54"/>
      <c r="E30" s="53">
        <v>23.4</v>
      </c>
      <c r="F30" s="53">
        <f t="shared" si="0"/>
        <v>80.400000000000006</v>
      </c>
      <c r="G30" s="56">
        <f t="shared" si="1"/>
        <v>0.55486111111111114</v>
      </c>
      <c r="H30" s="56">
        <f t="shared" si="2"/>
        <v>0.55343567251461989</v>
      </c>
      <c r="J30" s="5"/>
    </row>
    <row r="31" spans="1:12">
      <c r="A31" s="53">
        <v>51</v>
      </c>
      <c r="B31" s="54" t="s">
        <v>416</v>
      </c>
      <c r="C31" s="54"/>
      <c r="D31" s="54"/>
      <c r="E31" s="53">
        <v>24</v>
      </c>
      <c r="F31" s="53">
        <f t="shared" si="0"/>
        <v>79.8</v>
      </c>
      <c r="G31" s="56">
        <f t="shared" si="1"/>
        <v>0.55555555555555558</v>
      </c>
      <c r="H31" s="56">
        <f t="shared" si="2"/>
        <v>0.55409356725146197</v>
      </c>
      <c r="J31" s="5"/>
    </row>
    <row r="32" spans="1:12">
      <c r="A32" s="61">
        <v>77</v>
      </c>
      <c r="B32" s="62" t="s">
        <v>182</v>
      </c>
      <c r="C32" s="62"/>
      <c r="D32" s="62"/>
      <c r="E32" s="61">
        <v>24.6</v>
      </c>
      <c r="F32" s="61">
        <f t="shared" si="0"/>
        <v>79.199999999999989</v>
      </c>
      <c r="G32" s="63">
        <f t="shared" si="1"/>
        <v>0.55625000000000002</v>
      </c>
      <c r="H32" s="63">
        <f t="shared" si="2"/>
        <v>0.55475146198830405</v>
      </c>
      <c r="J32" s="5"/>
    </row>
    <row r="33" spans="1:13">
      <c r="A33" s="53">
        <v>75</v>
      </c>
      <c r="B33" s="54" t="s">
        <v>224</v>
      </c>
      <c r="C33" s="54"/>
      <c r="D33" s="54"/>
      <c r="E33" s="53">
        <v>24.7</v>
      </c>
      <c r="F33" s="53">
        <f t="shared" si="0"/>
        <v>79.099999999999994</v>
      </c>
      <c r="G33" s="56">
        <f t="shared" si="1"/>
        <v>0.55636574074074074</v>
      </c>
      <c r="H33" s="56">
        <f t="shared" si="2"/>
        <v>0.55486111111111114</v>
      </c>
      <c r="J33" s="5"/>
    </row>
    <row r="34" spans="1:13">
      <c r="A34" s="53">
        <v>75</v>
      </c>
      <c r="B34" s="54" t="s">
        <v>224</v>
      </c>
      <c r="C34" s="54"/>
      <c r="D34" s="54"/>
      <c r="E34" s="53">
        <v>25.3</v>
      </c>
      <c r="F34" s="53">
        <f t="shared" si="0"/>
        <v>78.5</v>
      </c>
      <c r="G34" s="56">
        <f t="shared" si="1"/>
        <v>0.55706018518518519</v>
      </c>
      <c r="H34" s="56">
        <f t="shared" si="2"/>
        <v>0.55551900584795322</v>
      </c>
      <c r="J34" s="5"/>
    </row>
    <row r="35" spans="1:13" s="15" customFormat="1">
      <c r="A35" s="53">
        <v>74</v>
      </c>
      <c r="B35" s="54" t="s">
        <v>225</v>
      </c>
      <c r="C35" s="54"/>
      <c r="D35" s="54"/>
      <c r="E35" s="53">
        <v>26.8</v>
      </c>
      <c r="F35" s="53">
        <f t="shared" si="0"/>
        <v>77</v>
      </c>
      <c r="G35" s="56">
        <f t="shared" si="1"/>
        <v>0.55879629629629635</v>
      </c>
      <c r="H35" s="56">
        <f t="shared" si="2"/>
        <v>0.55716374269005853</v>
      </c>
      <c r="I35" s="1"/>
      <c r="J35" s="5"/>
      <c r="K35" s="3"/>
      <c r="L35" s="4"/>
    </row>
    <row r="36" spans="1:13">
      <c r="A36" s="53">
        <v>74</v>
      </c>
      <c r="B36" s="54" t="s">
        <v>183</v>
      </c>
      <c r="C36" s="54"/>
      <c r="D36" s="54"/>
      <c r="E36" s="53">
        <v>28.3</v>
      </c>
      <c r="F36" s="53">
        <f t="shared" si="0"/>
        <v>75.5</v>
      </c>
      <c r="G36" s="56">
        <f t="shared" si="1"/>
        <v>0.5605324074074074</v>
      </c>
      <c r="H36" s="56">
        <f t="shared" si="2"/>
        <v>0.55880847953216373</v>
      </c>
      <c r="J36" s="5"/>
      <c r="M36" s="13"/>
    </row>
    <row r="37" spans="1:13">
      <c r="A37" s="53">
        <v>48</v>
      </c>
      <c r="B37" s="54" t="s">
        <v>184</v>
      </c>
      <c r="C37" s="54"/>
      <c r="D37" s="54"/>
      <c r="E37" s="53">
        <v>32.799999999999997</v>
      </c>
      <c r="F37" s="53">
        <f t="shared" si="0"/>
        <v>71</v>
      </c>
      <c r="G37" s="56">
        <f t="shared" si="1"/>
        <v>0.56574074074074077</v>
      </c>
      <c r="H37" s="56">
        <f t="shared" si="2"/>
        <v>0.56374269005847955</v>
      </c>
      <c r="J37" s="5"/>
      <c r="M37" s="13"/>
    </row>
    <row r="38" spans="1:13">
      <c r="A38" s="53">
        <v>49</v>
      </c>
      <c r="B38" s="54" t="s">
        <v>185</v>
      </c>
      <c r="C38" s="54"/>
      <c r="D38" s="54"/>
      <c r="E38" s="53">
        <v>36.6</v>
      </c>
      <c r="F38" s="53">
        <f t="shared" si="0"/>
        <v>67.199999999999989</v>
      </c>
      <c r="G38" s="56">
        <f t="shared" si="1"/>
        <v>0.57013888888888886</v>
      </c>
      <c r="H38" s="56">
        <f t="shared" si="2"/>
        <v>0.5679093567251462</v>
      </c>
      <c r="J38" s="5"/>
      <c r="M38" s="13"/>
    </row>
    <row r="39" spans="1:13">
      <c r="A39" s="53">
        <v>70</v>
      </c>
      <c r="B39" s="54" t="s">
        <v>226</v>
      </c>
      <c r="C39" s="54"/>
      <c r="D39" s="54"/>
      <c r="E39" s="53">
        <v>34.5</v>
      </c>
      <c r="F39" s="53">
        <f t="shared" si="0"/>
        <v>69.3</v>
      </c>
      <c r="G39" s="56">
        <f t="shared" si="1"/>
        <v>0.56770833333333337</v>
      </c>
      <c r="H39" s="56">
        <f t="shared" si="2"/>
        <v>0.56560672514619881</v>
      </c>
      <c r="J39" s="14"/>
      <c r="M39" s="13"/>
    </row>
    <row r="40" spans="1:13">
      <c r="A40" s="53">
        <v>54</v>
      </c>
      <c r="B40" s="54" t="s">
        <v>186</v>
      </c>
      <c r="C40" s="54"/>
      <c r="D40" s="54"/>
      <c r="E40" s="53">
        <v>35.4</v>
      </c>
      <c r="F40" s="53">
        <f t="shared" si="0"/>
        <v>68.400000000000006</v>
      </c>
      <c r="G40" s="56">
        <f t="shared" si="1"/>
        <v>0.56874999999999998</v>
      </c>
      <c r="H40" s="56">
        <f t="shared" si="2"/>
        <v>0.56659356725146204</v>
      </c>
      <c r="J40" s="14"/>
      <c r="M40" s="13"/>
    </row>
    <row r="41" spans="1:13" s="15" customFormat="1">
      <c r="A41" s="53">
        <v>61</v>
      </c>
      <c r="B41" s="54" t="s">
        <v>417</v>
      </c>
      <c r="C41" s="54"/>
      <c r="D41" s="54"/>
      <c r="E41" s="53">
        <v>35.9</v>
      </c>
      <c r="F41" s="53">
        <f t="shared" si="0"/>
        <v>67.900000000000006</v>
      </c>
      <c r="G41" s="56">
        <f t="shared" si="1"/>
        <v>0.5693287037037037</v>
      </c>
      <c r="H41" s="56">
        <f t="shared" si="2"/>
        <v>0.56714181286549703</v>
      </c>
      <c r="I41" s="1"/>
      <c r="J41" s="14"/>
      <c r="K41" s="3"/>
      <c r="L41" s="4"/>
      <c r="M41" s="17"/>
    </row>
    <row r="42" spans="1:13">
      <c r="A42" s="53">
        <v>66</v>
      </c>
      <c r="B42" s="54" t="s">
        <v>418</v>
      </c>
      <c r="C42" s="54"/>
      <c r="D42" s="54"/>
      <c r="E42" s="53">
        <v>36.200000000000003</v>
      </c>
      <c r="F42" s="53">
        <f t="shared" si="0"/>
        <v>67.599999999999994</v>
      </c>
      <c r="G42" s="56">
        <f t="shared" si="1"/>
        <v>0.56967592592592597</v>
      </c>
      <c r="H42" s="56">
        <f t="shared" si="2"/>
        <v>0.56747076023391818</v>
      </c>
      <c r="I42" s="15"/>
      <c r="J42" s="16"/>
      <c r="M42" s="13"/>
    </row>
    <row r="43" spans="1:13" s="11" customFormat="1">
      <c r="A43" s="61">
        <v>71</v>
      </c>
      <c r="B43" s="62" t="s">
        <v>187</v>
      </c>
      <c r="C43" s="62"/>
      <c r="D43" s="62"/>
      <c r="E43" s="61">
        <v>36.5</v>
      </c>
      <c r="F43" s="61">
        <f t="shared" si="0"/>
        <v>67.3</v>
      </c>
      <c r="G43" s="63">
        <f t="shared" si="1"/>
        <v>0.57002314814814814</v>
      </c>
      <c r="H43" s="63">
        <f t="shared" si="2"/>
        <v>0.56779970760233922</v>
      </c>
      <c r="I43" s="8"/>
      <c r="J43" s="21"/>
      <c r="K43" s="9"/>
      <c r="L43" s="10"/>
      <c r="M43" s="51"/>
    </row>
    <row r="44" spans="1:13">
      <c r="A44" s="53">
        <v>77</v>
      </c>
      <c r="B44" s="54" t="s">
        <v>227</v>
      </c>
      <c r="C44" s="54"/>
      <c r="D44" s="54"/>
      <c r="E44" s="53">
        <v>36.799999999999997</v>
      </c>
      <c r="F44" s="53">
        <f t="shared" si="0"/>
        <v>67</v>
      </c>
      <c r="G44" s="56">
        <f t="shared" si="1"/>
        <v>0.57037037037037042</v>
      </c>
      <c r="H44" s="56">
        <f t="shared" si="2"/>
        <v>0.56812865497076026</v>
      </c>
      <c r="J44" s="16"/>
      <c r="M44" s="13"/>
    </row>
    <row r="45" spans="1:13">
      <c r="A45" s="53">
        <v>57</v>
      </c>
      <c r="B45" s="54" t="s">
        <v>188</v>
      </c>
      <c r="C45" s="54"/>
      <c r="D45" s="54"/>
      <c r="E45" s="53">
        <v>37.1</v>
      </c>
      <c r="F45" s="53">
        <f t="shared" si="0"/>
        <v>66.699999999999989</v>
      </c>
      <c r="G45" s="56">
        <f t="shared" si="1"/>
        <v>0.57071759259259258</v>
      </c>
      <c r="H45" s="56">
        <f t="shared" si="2"/>
        <v>0.5684576023391813</v>
      </c>
      <c r="J45" s="16"/>
    </row>
    <row r="46" spans="1:13">
      <c r="A46" s="53">
        <v>55</v>
      </c>
      <c r="B46" s="54" t="s">
        <v>128</v>
      </c>
      <c r="C46" s="54"/>
      <c r="D46" s="54"/>
      <c r="E46" s="53">
        <v>37.700000000000003</v>
      </c>
      <c r="F46" s="53">
        <f t="shared" si="0"/>
        <v>66.099999999999994</v>
      </c>
      <c r="G46" s="56">
        <f t="shared" si="1"/>
        <v>0.57141203703703702</v>
      </c>
      <c r="H46" s="56">
        <f t="shared" si="2"/>
        <v>0.56911549707602338</v>
      </c>
      <c r="J46" s="16"/>
    </row>
    <row r="47" spans="1:13">
      <c r="A47" s="53">
        <v>55</v>
      </c>
      <c r="B47" s="54" t="s">
        <v>128</v>
      </c>
      <c r="C47" s="54"/>
      <c r="D47" s="54"/>
      <c r="E47" s="53">
        <v>37.799999999999997</v>
      </c>
      <c r="F47" s="53">
        <f t="shared" si="0"/>
        <v>66</v>
      </c>
      <c r="G47" s="56">
        <f t="shared" si="1"/>
        <v>0.57152777777777775</v>
      </c>
      <c r="H47" s="56">
        <f t="shared" si="2"/>
        <v>0.56922514619883047</v>
      </c>
      <c r="J47" s="16"/>
    </row>
    <row r="48" spans="1:13">
      <c r="A48" s="53">
        <v>61</v>
      </c>
      <c r="B48" s="54" t="s">
        <v>189</v>
      </c>
      <c r="C48" s="54"/>
      <c r="D48" s="54"/>
      <c r="E48" s="53">
        <v>39.1</v>
      </c>
      <c r="F48" s="53">
        <f t="shared" si="0"/>
        <v>64.699999999999989</v>
      </c>
      <c r="G48" s="56">
        <f t="shared" si="1"/>
        <v>0.57303240740740746</v>
      </c>
      <c r="H48" s="56">
        <f t="shared" si="2"/>
        <v>0.5706505847953216</v>
      </c>
      <c r="J48" s="16"/>
    </row>
    <row r="49" spans="1:12">
      <c r="A49" s="53">
        <v>62</v>
      </c>
      <c r="B49" s="54" t="s">
        <v>190</v>
      </c>
      <c r="C49" s="54"/>
      <c r="D49" s="54"/>
      <c r="E49" s="53">
        <v>39.200000000000003</v>
      </c>
      <c r="F49" s="53">
        <f t="shared" si="0"/>
        <v>64.599999999999994</v>
      </c>
      <c r="G49" s="56">
        <f t="shared" si="1"/>
        <v>0.57314814814814818</v>
      </c>
      <c r="H49" s="56">
        <f t="shared" si="2"/>
        <v>0.57076023391812869</v>
      </c>
      <c r="J49" s="16"/>
    </row>
    <row r="50" spans="1:12">
      <c r="A50" s="53">
        <v>147</v>
      </c>
      <c r="B50" s="54" t="s">
        <v>191</v>
      </c>
      <c r="C50" s="54"/>
      <c r="D50" s="54"/>
      <c r="E50" s="53">
        <v>43.6</v>
      </c>
      <c r="F50" s="53">
        <f t="shared" si="0"/>
        <v>60.199999999999996</v>
      </c>
      <c r="G50" s="56">
        <f t="shared" si="1"/>
        <v>0.57824074074074072</v>
      </c>
      <c r="H50" s="56">
        <f t="shared" si="2"/>
        <v>0.57558479532163742</v>
      </c>
      <c r="J50" s="16"/>
    </row>
    <row r="51" spans="1:12">
      <c r="A51" s="53">
        <v>126</v>
      </c>
      <c r="B51" s="54" t="s">
        <v>228</v>
      </c>
      <c r="C51" s="54"/>
      <c r="D51" s="54"/>
      <c r="E51" s="53">
        <v>45</v>
      </c>
      <c r="F51" s="53">
        <f t="shared" si="0"/>
        <v>58.8</v>
      </c>
      <c r="G51" s="56">
        <f t="shared" si="1"/>
        <v>0.57986111111111116</v>
      </c>
      <c r="H51" s="56">
        <f t="shared" si="2"/>
        <v>0.57711988304093564</v>
      </c>
      <c r="J51" s="16"/>
    </row>
    <row r="52" spans="1:12">
      <c r="A52" s="53">
        <v>129</v>
      </c>
      <c r="B52" s="54" t="s">
        <v>229</v>
      </c>
      <c r="C52" s="54"/>
      <c r="D52" s="54"/>
      <c r="E52" s="53">
        <v>46.4</v>
      </c>
      <c r="F52" s="53">
        <f t="shared" si="0"/>
        <v>57.4</v>
      </c>
      <c r="G52" s="56">
        <f t="shared" si="1"/>
        <v>0.58148148148148149</v>
      </c>
      <c r="H52" s="56">
        <f t="shared" si="2"/>
        <v>0.57865497076023398</v>
      </c>
      <c r="J52" s="16"/>
    </row>
    <row r="53" spans="1:12">
      <c r="A53" s="53">
        <v>140</v>
      </c>
      <c r="B53" s="54" t="s">
        <v>230</v>
      </c>
      <c r="C53" s="54"/>
      <c r="D53" s="54"/>
      <c r="E53" s="53">
        <v>46.3</v>
      </c>
      <c r="F53" s="53">
        <f t="shared" si="0"/>
        <v>57.5</v>
      </c>
      <c r="G53" s="56">
        <f t="shared" si="1"/>
        <v>0.58136574074074077</v>
      </c>
      <c r="H53" s="56">
        <f t="shared" si="2"/>
        <v>0.57854532163742689</v>
      </c>
      <c r="J53" s="16"/>
    </row>
    <row r="54" spans="1:12">
      <c r="A54" s="53">
        <v>145</v>
      </c>
      <c r="B54" s="54" t="s">
        <v>192</v>
      </c>
      <c r="C54" s="54"/>
      <c r="D54" s="54"/>
      <c r="E54" s="53">
        <v>48.4</v>
      </c>
      <c r="F54" s="53">
        <f t="shared" si="0"/>
        <v>55.4</v>
      </c>
      <c r="G54" s="56">
        <f t="shared" si="1"/>
        <v>0.58379629629629626</v>
      </c>
      <c r="H54" s="56">
        <f t="shared" si="2"/>
        <v>0.58084795321637428</v>
      </c>
      <c r="J54" s="21"/>
    </row>
    <row r="55" spans="1:12" s="15" customFormat="1">
      <c r="A55" s="53">
        <v>124</v>
      </c>
      <c r="B55" s="54" t="s">
        <v>193</v>
      </c>
      <c r="C55" s="54"/>
      <c r="D55" s="54"/>
      <c r="E55" s="53">
        <v>49.5</v>
      </c>
      <c r="F55" s="53">
        <f t="shared" si="0"/>
        <v>54.3</v>
      </c>
      <c r="G55" s="56">
        <f t="shared" si="1"/>
        <v>0.58506944444444442</v>
      </c>
      <c r="H55" s="56">
        <f t="shared" si="2"/>
        <v>0.58205409356725146</v>
      </c>
      <c r="I55" s="1"/>
      <c r="J55" s="16"/>
      <c r="K55" s="3"/>
      <c r="L55" s="4"/>
    </row>
    <row r="56" spans="1:12" s="11" customFormat="1">
      <c r="A56" s="53">
        <v>91</v>
      </c>
      <c r="B56" s="54" t="s">
        <v>194</v>
      </c>
      <c r="C56" s="54"/>
      <c r="D56" s="54"/>
      <c r="E56" s="53">
        <v>51.9</v>
      </c>
      <c r="F56" s="53">
        <f t="shared" si="0"/>
        <v>51.9</v>
      </c>
      <c r="G56" s="56">
        <f t="shared" si="1"/>
        <v>0.58784722222222219</v>
      </c>
      <c r="H56" s="56">
        <f t="shared" si="2"/>
        <v>0.58468567251461989</v>
      </c>
      <c r="I56" s="1"/>
      <c r="J56" s="16"/>
      <c r="K56" s="9"/>
      <c r="L56" s="10"/>
    </row>
    <row r="57" spans="1:12">
      <c r="A57" s="53">
        <v>123</v>
      </c>
      <c r="B57" s="54" t="s">
        <v>195</v>
      </c>
      <c r="C57" s="54"/>
      <c r="D57" s="54"/>
      <c r="E57" s="53">
        <v>53.8</v>
      </c>
      <c r="F57" s="53">
        <f t="shared" si="0"/>
        <v>50</v>
      </c>
      <c r="G57" s="56">
        <f t="shared" si="1"/>
        <v>0.59004629629629635</v>
      </c>
      <c r="H57" s="56">
        <f t="shared" si="2"/>
        <v>0.58676900584795322</v>
      </c>
      <c r="I57" s="11"/>
      <c r="J57" s="21"/>
    </row>
    <row r="58" spans="1:12">
      <c r="A58" s="53">
        <v>131</v>
      </c>
      <c r="B58" s="54" t="s">
        <v>231</v>
      </c>
      <c r="C58" s="54"/>
      <c r="D58" s="54"/>
      <c r="E58" s="53">
        <v>54.6</v>
      </c>
      <c r="F58" s="53">
        <f t="shared" si="0"/>
        <v>49.199999999999996</v>
      </c>
      <c r="G58" s="56">
        <f t="shared" si="1"/>
        <v>0.59097222222222223</v>
      </c>
      <c r="H58" s="56">
        <f t="shared" si="2"/>
        <v>0.58764619883040936</v>
      </c>
      <c r="J58" s="16"/>
    </row>
    <row r="59" spans="1:12">
      <c r="A59" s="53">
        <v>110</v>
      </c>
      <c r="B59" s="54" t="s">
        <v>196</v>
      </c>
      <c r="C59" s="54"/>
      <c r="D59" s="54"/>
      <c r="E59" s="53">
        <v>58</v>
      </c>
      <c r="F59" s="53">
        <f t="shared" si="0"/>
        <v>45.8</v>
      </c>
      <c r="G59" s="56">
        <f t="shared" si="1"/>
        <v>0.59490740740740744</v>
      </c>
      <c r="H59" s="56">
        <f t="shared" si="2"/>
        <v>0.591374269005848</v>
      </c>
      <c r="J59" s="16"/>
    </row>
    <row r="60" spans="1:12">
      <c r="A60" s="61">
        <v>94</v>
      </c>
      <c r="B60" s="62" t="s">
        <v>232</v>
      </c>
      <c r="C60" s="62"/>
      <c r="D60" s="62"/>
      <c r="E60" s="61">
        <v>60</v>
      </c>
      <c r="F60" s="61">
        <f t="shared" si="0"/>
        <v>43.8</v>
      </c>
      <c r="G60" s="63">
        <f t="shared" si="1"/>
        <v>0.59722222222222221</v>
      </c>
      <c r="H60" s="63">
        <f t="shared" si="2"/>
        <v>0.5935672514619883</v>
      </c>
      <c r="J60" s="16"/>
    </row>
    <row r="61" spans="1:12">
      <c r="A61" s="53">
        <v>122</v>
      </c>
      <c r="B61" s="54" t="s">
        <v>419</v>
      </c>
      <c r="C61" s="54"/>
      <c r="D61" s="54"/>
      <c r="E61" s="53">
        <v>60.9</v>
      </c>
      <c r="F61" s="53">
        <f t="shared" si="0"/>
        <v>42.9</v>
      </c>
      <c r="G61" s="56">
        <f t="shared" si="1"/>
        <v>0.59826388888888893</v>
      </c>
      <c r="H61" s="56">
        <f t="shared" si="2"/>
        <v>0.59455409356725142</v>
      </c>
      <c r="J61" s="16"/>
    </row>
    <row r="62" spans="1:12">
      <c r="A62" s="53">
        <v>179</v>
      </c>
      <c r="B62" s="54" t="s">
        <v>197</v>
      </c>
      <c r="C62" s="54"/>
      <c r="D62" s="54"/>
      <c r="E62" s="53">
        <v>61.6</v>
      </c>
      <c r="F62" s="53">
        <f t="shared" si="0"/>
        <v>42.199999999999996</v>
      </c>
      <c r="G62" s="56">
        <f t="shared" si="1"/>
        <v>0.59907407407407409</v>
      </c>
      <c r="H62" s="56">
        <f t="shared" si="2"/>
        <v>0.59532163742690059</v>
      </c>
      <c r="J62" s="16"/>
    </row>
    <row r="63" spans="1:12">
      <c r="A63" s="53">
        <v>288</v>
      </c>
      <c r="B63" s="54" t="s">
        <v>198</v>
      </c>
      <c r="C63" s="54"/>
      <c r="D63" s="54"/>
      <c r="E63" s="53">
        <v>62.5</v>
      </c>
      <c r="F63" s="53">
        <f t="shared" si="0"/>
        <v>41.3</v>
      </c>
      <c r="G63" s="56">
        <f t="shared" si="1"/>
        <v>0.6001157407407407</v>
      </c>
      <c r="H63" s="56">
        <f t="shared" si="2"/>
        <v>0.5963084795321637</v>
      </c>
      <c r="J63" s="21"/>
    </row>
    <row r="64" spans="1:12" s="11" customFormat="1">
      <c r="A64" s="61">
        <v>296</v>
      </c>
      <c r="B64" s="62" t="s">
        <v>427</v>
      </c>
      <c r="C64" s="62"/>
      <c r="D64" s="62"/>
      <c r="E64" s="61">
        <v>62.7</v>
      </c>
      <c r="F64" s="61">
        <f t="shared" si="0"/>
        <v>41.099999999999994</v>
      </c>
      <c r="G64" s="63">
        <f t="shared" si="1"/>
        <v>0.60034722222222225</v>
      </c>
      <c r="H64" s="63">
        <f t="shared" si="2"/>
        <v>0.59652777777777777</v>
      </c>
      <c r="I64" s="1"/>
      <c r="J64" s="16"/>
      <c r="K64" s="9"/>
      <c r="L64" s="10"/>
    </row>
    <row r="65" spans="1:12">
      <c r="A65" s="53">
        <v>285</v>
      </c>
      <c r="B65" s="54" t="s">
        <v>233</v>
      </c>
      <c r="C65" s="54"/>
      <c r="D65" s="54"/>
      <c r="E65" s="53">
        <v>64.2</v>
      </c>
      <c r="F65" s="53">
        <f t="shared" si="0"/>
        <v>39.599999999999994</v>
      </c>
      <c r="G65" s="56">
        <f t="shared" si="1"/>
        <v>0.6020833333333333</v>
      </c>
      <c r="H65" s="56">
        <f t="shared" si="2"/>
        <v>0.59817251461988308</v>
      </c>
      <c r="I65" s="11"/>
      <c r="J65" s="21"/>
    </row>
    <row r="66" spans="1:12">
      <c r="A66" s="53">
        <v>105</v>
      </c>
      <c r="B66" s="54" t="s">
        <v>199</v>
      </c>
      <c r="C66" s="54"/>
      <c r="D66" s="54"/>
      <c r="E66" s="53">
        <v>66.400000000000006</v>
      </c>
      <c r="F66" s="53">
        <f t="shared" si="0"/>
        <v>37.399999999999991</v>
      </c>
      <c r="G66" s="56">
        <f t="shared" si="1"/>
        <v>0.60462962962962963</v>
      </c>
      <c r="H66" s="56">
        <f t="shared" si="2"/>
        <v>0.60058479532163744</v>
      </c>
      <c r="J66" s="16"/>
    </row>
    <row r="67" spans="1:12">
      <c r="A67" s="53">
        <v>84</v>
      </c>
      <c r="B67" s="54" t="s">
        <v>234</v>
      </c>
      <c r="C67" s="54"/>
      <c r="D67" s="54"/>
      <c r="E67" s="53">
        <v>68.099999999999994</v>
      </c>
      <c r="F67" s="53">
        <f t="shared" si="0"/>
        <v>35.700000000000003</v>
      </c>
      <c r="G67" s="56">
        <f t="shared" si="1"/>
        <v>0.60659722222222223</v>
      </c>
      <c r="H67" s="56">
        <f t="shared" si="2"/>
        <v>0.60244883040935671</v>
      </c>
      <c r="J67" s="16"/>
    </row>
    <row r="68" spans="1:12">
      <c r="A68" s="53">
        <v>114</v>
      </c>
      <c r="B68" s="54" t="s">
        <v>200</v>
      </c>
      <c r="C68" s="54"/>
      <c r="D68" s="54"/>
      <c r="E68" s="53">
        <v>69.400000000000006</v>
      </c>
      <c r="F68" s="53">
        <f t="shared" si="0"/>
        <v>34.399999999999991</v>
      </c>
      <c r="G68" s="56">
        <f t="shared" si="1"/>
        <v>0.60810185185185184</v>
      </c>
      <c r="H68" s="56">
        <f t="shared" si="2"/>
        <v>0.60387426900584795</v>
      </c>
      <c r="J68" s="16"/>
    </row>
    <row r="69" spans="1:12">
      <c r="A69" s="53">
        <v>114</v>
      </c>
      <c r="B69" s="54" t="s">
        <v>201</v>
      </c>
      <c r="C69" s="54"/>
      <c r="D69" s="54"/>
      <c r="E69" s="53">
        <v>71.2</v>
      </c>
      <c r="F69" s="53">
        <f t="shared" si="0"/>
        <v>32.599999999999994</v>
      </c>
      <c r="G69" s="56">
        <f t="shared" si="1"/>
        <v>0.61018518518518516</v>
      </c>
      <c r="H69" s="56">
        <f t="shared" si="2"/>
        <v>0.6058479532163743</v>
      </c>
      <c r="J69" s="16"/>
    </row>
    <row r="70" spans="1:12">
      <c r="A70" s="53">
        <v>129</v>
      </c>
      <c r="B70" s="54" t="s">
        <v>202</v>
      </c>
      <c r="C70" s="54"/>
      <c r="D70" s="54"/>
      <c r="E70" s="53">
        <v>73.3</v>
      </c>
      <c r="F70" s="53">
        <f t="shared" si="0"/>
        <v>30.5</v>
      </c>
      <c r="G70" s="56">
        <f t="shared" si="1"/>
        <v>0.61261574074074077</v>
      </c>
      <c r="H70" s="56">
        <f t="shared" si="2"/>
        <v>0.60815058479532169</v>
      </c>
      <c r="J70" s="16"/>
    </row>
    <row r="71" spans="1:12">
      <c r="A71" s="53">
        <v>103</v>
      </c>
      <c r="B71" s="54" t="s">
        <v>128</v>
      </c>
      <c r="C71" s="54"/>
      <c r="D71" s="54"/>
      <c r="E71" s="53">
        <v>74.099999999999994</v>
      </c>
      <c r="F71" s="53">
        <f t="shared" si="0"/>
        <v>29.700000000000003</v>
      </c>
      <c r="G71" s="56">
        <f t="shared" si="1"/>
        <v>0.61354166666666665</v>
      </c>
      <c r="H71" s="56">
        <f t="shared" si="2"/>
        <v>0.60902777777777772</v>
      </c>
      <c r="J71" s="16"/>
    </row>
    <row r="72" spans="1:12">
      <c r="A72" s="53">
        <v>88</v>
      </c>
      <c r="B72" s="54" t="s">
        <v>235</v>
      </c>
      <c r="C72" s="54"/>
      <c r="D72" s="54"/>
      <c r="E72" s="53">
        <v>74.599999999999994</v>
      </c>
      <c r="F72" s="53">
        <f t="shared" si="0"/>
        <v>29.200000000000003</v>
      </c>
      <c r="G72" s="56">
        <f t="shared" si="1"/>
        <v>0.61412037037037037</v>
      </c>
      <c r="H72" s="56">
        <f t="shared" si="2"/>
        <v>0.60957602339181283</v>
      </c>
      <c r="J72" s="16"/>
    </row>
    <row r="73" spans="1:12">
      <c r="A73" s="53">
        <v>85</v>
      </c>
      <c r="B73" s="54" t="s">
        <v>236</v>
      </c>
      <c r="C73" s="54"/>
      <c r="D73" s="54"/>
      <c r="E73" s="53">
        <v>75.7</v>
      </c>
      <c r="F73" s="53">
        <f t="shared" si="0"/>
        <v>28.099999999999994</v>
      </c>
      <c r="G73" s="56">
        <f t="shared" si="1"/>
        <v>0.61539351851851853</v>
      </c>
      <c r="H73" s="56">
        <f t="shared" si="2"/>
        <v>0.61078216374269012</v>
      </c>
      <c r="J73" s="16"/>
      <c r="K73" s="3" t="s">
        <v>0</v>
      </c>
      <c r="L73" s="4" t="s">
        <v>5</v>
      </c>
    </row>
    <row r="74" spans="1:12" s="15" customFormat="1">
      <c r="A74" s="53">
        <v>163</v>
      </c>
      <c r="B74" s="54" t="s">
        <v>203</v>
      </c>
      <c r="C74" s="54"/>
      <c r="D74" s="54"/>
      <c r="E74" s="53">
        <v>79.2</v>
      </c>
      <c r="F74" s="53">
        <f t="shared" si="0"/>
        <v>24.599999999999994</v>
      </c>
      <c r="G74" s="56">
        <f t="shared" si="1"/>
        <v>0.61944444444444446</v>
      </c>
      <c r="H74" s="56">
        <f t="shared" si="2"/>
        <v>0.61461988304093573</v>
      </c>
      <c r="I74" s="1"/>
      <c r="J74" s="16"/>
      <c r="K74" s="3">
        <v>274</v>
      </c>
      <c r="L74" s="4">
        <v>0.4</v>
      </c>
    </row>
    <row r="75" spans="1:12" ht="12.75" customHeight="1">
      <c r="A75" s="57">
        <v>153</v>
      </c>
      <c r="B75" s="58" t="s">
        <v>218</v>
      </c>
      <c r="C75" s="58"/>
      <c r="D75" s="58"/>
      <c r="E75" s="57">
        <v>80.3</v>
      </c>
      <c r="F75" s="57">
        <f t="shared" si="0"/>
        <v>23.5</v>
      </c>
      <c r="G75" s="59">
        <f t="shared" si="1"/>
        <v>0.62071759259259263</v>
      </c>
      <c r="H75" s="59">
        <f t="shared" si="2"/>
        <v>0.61582602339181292</v>
      </c>
      <c r="I75" s="15"/>
      <c r="J75" s="16"/>
      <c r="K75" s="3">
        <v>276</v>
      </c>
      <c r="L75" s="4">
        <v>1.1000000000000001</v>
      </c>
    </row>
    <row r="76" spans="1:12" ht="12.75" customHeight="1">
      <c r="A76" s="61">
        <v>172</v>
      </c>
      <c r="B76" s="62" t="s">
        <v>204</v>
      </c>
      <c r="C76" s="62"/>
      <c r="D76" s="62"/>
      <c r="E76" s="61">
        <v>80.599999999999994</v>
      </c>
      <c r="F76" s="61">
        <f t="shared" si="0"/>
        <v>23.200000000000003</v>
      </c>
      <c r="G76" s="63">
        <f t="shared" si="1"/>
        <v>0.62106481481481479</v>
      </c>
      <c r="H76" s="63">
        <f t="shared" si="2"/>
        <v>0.61615497076023396</v>
      </c>
      <c r="J76" s="16"/>
      <c r="K76" s="3">
        <v>272</v>
      </c>
      <c r="L76" s="4">
        <v>1.2</v>
      </c>
    </row>
    <row r="77" spans="1:12" ht="12.75" customHeight="1">
      <c r="A77" s="53">
        <v>176</v>
      </c>
      <c r="B77" s="54" t="s">
        <v>205</v>
      </c>
      <c r="C77" s="54"/>
      <c r="D77" s="54"/>
      <c r="E77" s="53">
        <v>81</v>
      </c>
      <c r="F77" s="53">
        <f t="shared" si="0"/>
        <v>22.799999999999997</v>
      </c>
      <c r="G77" s="56">
        <f t="shared" si="1"/>
        <v>0.62152777777777779</v>
      </c>
      <c r="H77" s="56">
        <f t="shared" si="2"/>
        <v>0.61659356725146197</v>
      </c>
      <c r="J77" s="16"/>
      <c r="K77" s="3">
        <v>268</v>
      </c>
      <c r="L77" s="4">
        <v>1.5</v>
      </c>
    </row>
    <row r="78" spans="1:12">
      <c r="A78" s="61">
        <v>194</v>
      </c>
      <c r="B78" s="62" t="s">
        <v>206</v>
      </c>
      <c r="C78" s="62"/>
      <c r="D78" s="62"/>
      <c r="E78" s="61">
        <v>81.8</v>
      </c>
      <c r="F78" s="61">
        <f t="shared" si="0"/>
        <v>22</v>
      </c>
      <c r="G78" s="63">
        <f t="shared" si="1"/>
        <v>0.62245370370370368</v>
      </c>
      <c r="H78" s="63">
        <f t="shared" si="2"/>
        <v>0.61747076023391811</v>
      </c>
      <c r="J78" s="16"/>
      <c r="K78" s="3">
        <v>256</v>
      </c>
      <c r="L78" s="4">
        <v>2</v>
      </c>
    </row>
    <row r="79" spans="1:12">
      <c r="A79" s="61">
        <v>360</v>
      </c>
      <c r="B79" s="62" t="s">
        <v>428</v>
      </c>
      <c r="C79" s="62"/>
      <c r="D79" s="62"/>
      <c r="E79" s="61">
        <v>83.6</v>
      </c>
      <c r="F79" s="61">
        <f t="shared" si="0"/>
        <v>20.200000000000003</v>
      </c>
      <c r="G79" s="63">
        <f t="shared" si="1"/>
        <v>0.624537037037037</v>
      </c>
      <c r="H79" s="63">
        <f t="shared" si="2"/>
        <v>0.61944444444444446</v>
      </c>
      <c r="I79" s="15"/>
      <c r="J79" s="16"/>
      <c r="K79" s="3">
        <v>188</v>
      </c>
      <c r="L79" s="4">
        <v>6.3</v>
      </c>
    </row>
    <row r="80" spans="1:12">
      <c r="A80" s="53">
        <v>350</v>
      </c>
      <c r="B80" s="54" t="s">
        <v>237</v>
      </c>
      <c r="C80" s="54"/>
      <c r="D80" s="54"/>
      <c r="E80" s="53">
        <v>83.8</v>
      </c>
      <c r="F80" s="53">
        <f t="shared" ref="F80:F100" si="3">$F$16-E80</f>
        <v>20</v>
      </c>
      <c r="G80" s="56">
        <f t="shared" ref="G80:G100" si="4">+E80*$J$16/$I$16+$G$16</f>
        <v>0.62476851851851856</v>
      </c>
      <c r="H80" s="56">
        <f t="shared" ref="H80:H100" si="5">+E80*$J$17/$I$17+$H$16</f>
        <v>0.61966374269005853</v>
      </c>
      <c r="J80" s="16"/>
      <c r="K80" s="3">
        <v>167</v>
      </c>
      <c r="L80" s="4">
        <v>8.1</v>
      </c>
    </row>
    <row r="81" spans="1:12">
      <c r="A81" s="53">
        <v>342</v>
      </c>
      <c r="B81" s="54" t="s">
        <v>207</v>
      </c>
      <c r="C81" s="54"/>
      <c r="D81" s="54"/>
      <c r="E81" s="53">
        <v>84.7</v>
      </c>
      <c r="F81" s="53">
        <f t="shared" si="3"/>
        <v>19.099999999999994</v>
      </c>
      <c r="G81" s="56">
        <f t="shared" si="4"/>
        <v>0.62581018518518516</v>
      </c>
      <c r="H81" s="56">
        <f t="shared" si="5"/>
        <v>0.62065058479532165</v>
      </c>
      <c r="J81" s="21"/>
      <c r="K81" s="3">
        <v>184</v>
      </c>
      <c r="L81" s="4">
        <v>8.6999999999999993</v>
      </c>
    </row>
    <row r="82" spans="1:12" s="15" customFormat="1">
      <c r="A82" s="53">
        <v>292</v>
      </c>
      <c r="B82" s="54" t="s">
        <v>208</v>
      </c>
      <c r="C82" s="54"/>
      <c r="D82" s="54"/>
      <c r="E82" s="53">
        <v>85.3</v>
      </c>
      <c r="F82" s="53">
        <f t="shared" si="3"/>
        <v>18.5</v>
      </c>
      <c r="G82" s="56">
        <f t="shared" si="4"/>
        <v>0.62650462962962961</v>
      </c>
      <c r="H82" s="56">
        <f t="shared" si="5"/>
        <v>0.62130847953216373</v>
      </c>
      <c r="I82" s="1"/>
      <c r="J82" s="16"/>
      <c r="K82" s="3">
        <v>180</v>
      </c>
      <c r="L82" s="4">
        <v>9.1</v>
      </c>
    </row>
    <row r="83" spans="1:12">
      <c r="A83" s="53">
        <v>261</v>
      </c>
      <c r="B83" s="54" t="s">
        <v>238</v>
      </c>
      <c r="C83" s="54"/>
      <c r="D83" s="54"/>
      <c r="E83" s="53">
        <v>85.7</v>
      </c>
      <c r="F83" s="53">
        <f t="shared" si="3"/>
        <v>18.099999999999994</v>
      </c>
      <c r="G83" s="56">
        <f t="shared" si="4"/>
        <v>0.6269675925925926</v>
      </c>
      <c r="H83" s="56">
        <f t="shared" si="5"/>
        <v>0.62174707602339185</v>
      </c>
      <c r="I83" s="15"/>
      <c r="J83" s="16"/>
      <c r="K83" s="3">
        <v>244</v>
      </c>
      <c r="L83" s="4">
        <v>12.3</v>
      </c>
    </row>
    <row r="84" spans="1:12">
      <c r="A84" s="53">
        <v>205</v>
      </c>
      <c r="B84" s="54" t="s">
        <v>209</v>
      </c>
      <c r="C84" s="54"/>
      <c r="D84" s="54"/>
      <c r="E84" s="53">
        <v>86.7</v>
      </c>
      <c r="F84" s="53">
        <f t="shared" si="3"/>
        <v>17.099999999999994</v>
      </c>
      <c r="G84" s="56">
        <f t="shared" si="4"/>
        <v>0.62812500000000004</v>
      </c>
      <c r="H84" s="56">
        <f t="shared" si="5"/>
        <v>0.62284356725146195</v>
      </c>
      <c r="J84" s="16"/>
      <c r="K84" s="3">
        <v>271</v>
      </c>
      <c r="L84" s="4">
        <v>13.6</v>
      </c>
    </row>
    <row r="85" spans="1:12">
      <c r="A85" s="53">
        <v>168</v>
      </c>
      <c r="B85" s="54" t="s">
        <v>239</v>
      </c>
      <c r="C85" s="54"/>
      <c r="D85" s="54"/>
      <c r="E85" s="53">
        <v>87.3</v>
      </c>
      <c r="F85" s="53">
        <f t="shared" si="3"/>
        <v>16.5</v>
      </c>
      <c r="G85" s="56">
        <f t="shared" si="4"/>
        <v>0.62881944444444449</v>
      </c>
      <c r="H85" s="56">
        <f t="shared" si="5"/>
        <v>0.62350146198830414</v>
      </c>
      <c r="J85" s="16"/>
      <c r="K85" s="18"/>
    </row>
    <row r="86" spans="1:12">
      <c r="A86" s="53">
        <v>164</v>
      </c>
      <c r="B86" s="54" t="s">
        <v>210</v>
      </c>
      <c r="C86" s="54"/>
      <c r="D86" s="54"/>
      <c r="E86" s="53">
        <v>88.2</v>
      </c>
      <c r="F86" s="53">
        <f t="shared" si="3"/>
        <v>15.599999999999994</v>
      </c>
      <c r="G86" s="56">
        <f t="shared" si="4"/>
        <v>0.62986111111111109</v>
      </c>
      <c r="H86" s="56">
        <f t="shared" si="5"/>
        <v>0.62448830409356726</v>
      </c>
      <c r="I86" s="18"/>
      <c r="J86" s="16"/>
      <c r="K86" s="18"/>
    </row>
    <row r="87" spans="1:12">
      <c r="A87" s="53">
        <v>143</v>
      </c>
      <c r="B87" s="54" t="s">
        <v>211</v>
      </c>
      <c r="C87" s="54"/>
      <c r="D87" s="54"/>
      <c r="E87" s="53">
        <v>89.1</v>
      </c>
      <c r="F87" s="53">
        <f t="shared" si="3"/>
        <v>14.700000000000003</v>
      </c>
      <c r="G87" s="56">
        <f t="shared" si="4"/>
        <v>0.63090277777777781</v>
      </c>
      <c r="H87" s="56">
        <f t="shared" si="5"/>
        <v>0.62547514619883038</v>
      </c>
      <c r="I87" s="18"/>
      <c r="J87" s="16"/>
      <c r="K87" s="18"/>
    </row>
    <row r="88" spans="1:12">
      <c r="A88" s="53">
        <v>121</v>
      </c>
      <c r="B88" s="54" t="s">
        <v>240</v>
      </c>
      <c r="C88" s="54"/>
      <c r="D88" s="54"/>
      <c r="E88" s="53">
        <v>90</v>
      </c>
      <c r="F88" s="53">
        <f t="shared" si="3"/>
        <v>13.799999999999997</v>
      </c>
      <c r="G88" s="56">
        <f t="shared" si="4"/>
        <v>0.63194444444444442</v>
      </c>
      <c r="H88" s="56">
        <f t="shared" si="5"/>
        <v>0.62646198830409361</v>
      </c>
      <c r="I88" s="18"/>
      <c r="J88" s="16"/>
      <c r="K88" s="18"/>
    </row>
    <row r="89" spans="1:12">
      <c r="A89" s="53">
        <v>120</v>
      </c>
      <c r="B89" s="54" t="s">
        <v>241</v>
      </c>
      <c r="C89" s="54"/>
      <c r="D89" s="54"/>
      <c r="E89" s="53">
        <v>91</v>
      </c>
      <c r="F89" s="53">
        <f t="shared" si="3"/>
        <v>12.799999999999997</v>
      </c>
      <c r="G89" s="56">
        <f t="shared" si="4"/>
        <v>0.63310185185185186</v>
      </c>
      <c r="H89" s="56">
        <f t="shared" si="5"/>
        <v>0.6275584795321637</v>
      </c>
      <c r="I89" s="18"/>
      <c r="J89" s="16"/>
      <c r="K89" s="18"/>
    </row>
    <row r="90" spans="1:12">
      <c r="A90" s="53">
        <v>126</v>
      </c>
      <c r="B90" s="54" t="s">
        <v>212</v>
      </c>
      <c r="C90" s="54"/>
      <c r="D90" s="54"/>
      <c r="E90" s="53">
        <v>91.2</v>
      </c>
      <c r="F90" s="53">
        <f t="shared" si="3"/>
        <v>12.599999999999994</v>
      </c>
      <c r="G90" s="56">
        <f t="shared" si="4"/>
        <v>0.6333333333333333</v>
      </c>
      <c r="H90" s="56">
        <f t="shared" si="5"/>
        <v>0.62777777777777777</v>
      </c>
      <c r="I90" s="18"/>
      <c r="J90" s="16"/>
      <c r="K90" s="18"/>
    </row>
    <row r="91" spans="1:12">
      <c r="A91" s="53">
        <v>198</v>
      </c>
      <c r="B91" s="54" t="s">
        <v>213</v>
      </c>
      <c r="C91" s="54"/>
      <c r="D91" s="54"/>
      <c r="E91" s="53">
        <v>94.7</v>
      </c>
      <c r="F91" s="53">
        <f t="shared" si="3"/>
        <v>9.0999999999999943</v>
      </c>
      <c r="G91" s="56">
        <f t="shared" si="4"/>
        <v>0.63738425925925923</v>
      </c>
      <c r="H91" s="56">
        <f t="shared" si="5"/>
        <v>0.63161549707602338</v>
      </c>
      <c r="I91" s="18"/>
      <c r="J91" s="16"/>
      <c r="K91" s="18"/>
    </row>
    <row r="92" spans="1:12">
      <c r="A92" s="53">
        <v>219</v>
      </c>
      <c r="B92" s="54" t="s">
        <v>214</v>
      </c>
      <c r="C92" s="54"/>
      <c r="D92" s="54"/>
      <c r="E92" s="53">
        <v>95.7</v>
      </c>
      <c r="F92" s="53">
        <f t="shared" si="3"/>
        <v>8.0999999999999943</v>
      </c>
      <c r="G92" s="56">
        <f t="shared" si="4"/>
        <v>0.63854166666666667</v>
      </c>
      <c r="H92" s="56">
        <f t="shared" si="5"/>
        <v>0.63271198830409359</v>
      </c>
      <c r="I92" s="18"/>
      <c r="J92" s="16"/>
      <c r="K92" s="18"/>
    </row>
    <row r="93" spans="1:12">
      <c r="A93" s="53">
        <v>191</v>
      </c>
      <c r="B93" s="54" t="s">
        <v>215</v>
      </c>
      <c r="C93" s="54"/>
      <c r="D93" s="54"/>
      <c r="E93" s="53">
        <v>96.8</v>
      </c>
      <c r="F93" s="53">
        <f t="shared" si="3"/>
        <v>7</v>
      </c>
      <c r="G93" s="56">
        <f t="shared" si="4"/>
        <v>0.63981481481481484</v>
      </c>
      <c r="H93" s="56">
        <f t="shared" si="5"/>
        <v>0.63391812865497077</v>
      </c>
      <c r="I93" s="18"/>
      <c r="J93" s="16"/>
      <c r="K93" s="18"/>
    </row>
    <row r="94" spans="1:12">
      <c r="A94" s="53">
        <v>122</v>
      </c>
      <c r="B94" s="54" t="s">
        <v>216</v>
      </c>
      <c r="C94" s="54"/>
      <c r="D94" s="54"/>
      <c r="E94" s="53">
        <v>98.9</v>
      </c>
      <c r="F94" s="53">
        <f t="shared" si="3"/>
        <v>4.8999999999999915</v>
      </c>
      <c r="G94" s="56">
        <f t="shared" si="4"/>
        <v>0.64224537037037033</v>
      </c>
      <c r="H94" s="56">
        <f t="shared" si="5"/>
        <v>0.63622076023391816</v>
      </c>
      <c r="I94" s="18"/>
      <c r="J94" s="16"/>
      <c r="K94" s="18"/>
    </row>
    <row r="95" spans="1:12">
      <c r="A95" s="53">
        <v>146</v>
      </c>
      <c r="B95" s="54" t="s">
        <v>217</v>
      </c>
      <c r="C95" s="54"/>
      <c r="D95" s="54"/>
      <c r="E95" s="53">
        <v>99.9</v>
      </c>
      <c r="F95" s="53">
        <f t="shared" si="3"/>
        <v>3.8999999999999915</v>
      </c>
      <c r="G95" s="56">
        <f t="shared" si="4"/>
        <v>0.64340277777777777</v>
      </c>
      <c r="H95" s="56">
        <f t="shared" si="5"/>
        <v>0.63731725146198825</v>
      </c>
      <c r="I95" s="18"/>
      <c r="J95" s="16"/>
      <c r="K95" s="18"/>
    </row>
    <row r="96" spans="1:12">
      <c r="A96" s="53">
        <v>153</v>
      </c>
      <c r="B96" s="54" t="s">
        <v>242</v>
      </c>
      <c r="C96" s="54"/>
      <c r="D96" s="54"/>
      <c r="E96" s="53">
        <v>100.3</v>
      </c>
      <c r="F96" s="53">
        <f t="shared" si="3"/>
        <v>3.5</v>
      </c>
      <c r="G96" s="56">
        <f t="shared" si="4"/>
        <v>0.64386574074074077</v>
      </c>
      <c r="H96" s="56">
        <f t="shared" si="5"/>
        <v>0.63775584795321638</v>
      </c>
      <c r="I96" s="18"/>
      <c r="J96" s="16"/>
      <c r="K96" s="18"/>
    </row>
    <row r="97" spans="1:11">
      <c r="A97" s="53">
        <v>176</v>
      </c>
      <c r="B97" s="54" t="s">
        <v>205</v>
      </c>
      <c r="C97" s="54"/>
      <c r="D97" s="54"/>
      <c r="E97" s="53">
        <v>100.9</v>
      </c>
      <c r="F97" s="53">
        <f t="shared" si="3"/>
        <v>2.8999999999999915</v>
      </c>
      <c r="G97" s="56">
        <f t="shared" si="4"/>
        <v>0.64456018518518521</v>
      </c>
      <c r="H97" s="56">
        <f t="shared" si="5"/>
        <v>0.63841374269005846</v>
      </c>
      <c r="I97" s="18"/>
      <c r="J97" s="16"/>
      <c r="K97" s="18"/>
    </row>
    <row r="98" spans="1:11">
      <c r="A98" s="61">
        <v>194</v>
      </c>
      <c r="B98" s="62" t="s">
        <v>206</v>
      </c>
      <c r="C98" s="89"/>
      <c r="D98" s="89"/>
      <c r="E98" s="88">
        <v>101.6</v>
      </c>
      <c r="F98" s="88">
        <f t="shared" si="3"/>
        <v>2.2000000000000028</v>
      </c>
      <c r="G98" s="63">
        <f t="shared" si="4"/>
        <v>0.64537037037037037</v>
      </c>
      <c r="H98" s="63">
        <f t="shared" si="5"/>
        <v>0.63918128654970763</v>
      </c>
      <c r="I98" s="18"/>
      <c r="J98" s="16"/>
      <c r="K98" s="18"/>
    </row>
    <row r="99" spans="1:11" ht="15.75" customHeight="1">
      <c r="A99" s="53">
        <v>350</v>
      </c>
      <c r="B99" s="54" t="s">
        <v>243</v>
      </c>
      <c r="C99" s="54"/>
      <c r="D99" s="54"/>
      <c r="E99" s="53">
        <v>103.6</v>
      </c>
      <c r="F99" s="53">
        <f t="shared" si="3"/>
        <v>0.20000000000000284</v>
      </c>
      <c r="G99" s="56">
        <f t="shared" si="4"/>
        <v>0.64768518518518525</v>
      </c>
      <c r="H99" s="56">
        <f t="shared" si="5"/>
        <v>0.64137426900584793</v>
      </c>
      <c r="I99" s="18"/>
      <c r="J99" s="16"/>
      <c r="K99" s="18"/>
    </row>
    <row r="100" spans="1:11" ht="25.5" customHeight="1">
      <c r="A100" s="61">
        <v>368</v>
      </c>
      <c r="B100" s="67" t="s">
        <v>430</v>
      </c>
      <c r="C100" s="62"/>
      <c r="D100" s="62"/>
      <c r="E100" s="61">
        <v>103.8</v>
      </c>
      <c r="F100" s="61">
        <f t="shared" si="3"/>
        <v>0</v>
      </c>
      <c r="G100" s="63">
        <f t="shared" si="4"/>
        <v>0.6479166666666667</v>
      </c>
      <c r="H100" s="63">
        <f t="shared" si="5"/>
        <v>0.64159356725146199</v>
      </c>
      <c r="I100" s="18"/>
      <c r="J100" s="16"/>
      <c r="K100" s="18"/>
    </row>
    <row r="101" spans="1:11">
      <c r="I101" s="18"/>
      <c r="J101" s="16"/>
      <c r="K101" s="18"/>
    </row>
    <row r="102" spans="1:11">
      <c r="I102" s="18"/>
      <c r="J102" s="16"/>
      <c r="K102" s="18"/>
    </row>
    <row r="103" spans="1:11">
      <c r="I103" s="18"/>
      <c r="J103" s="16"/>
      <c r="K103" s="18"/>
    </row>
    <row r="104" spans="1:11">
      <c r="I104" s="18"/>
      <c r="J104" s="16"/>
      <c r="K104" s="18"/>
    </row>
    <row r="105" spans="1:11">
      <c r="I105" s="18"/>
      <c r="J105" s="16"/>
      <c r="K105" s="19"/>
    </row>
    <row r="106" spans="1:11">
      <c r="I106" s="19"/>
      <c r="J106" s="20"/>
      <c r="K106" s="18"/>
    </row>
    <row r="107" spans="1:11">
      <c r="I107" s="18"/>
      <c r="J107" s="16"/>
      <c r="K107" s="18"/>
    </row>
    <row r="108" spans="1:11">
      <c r="I108" s="18"/>
      <c r="J108" s="16"/>
      <c r="K108" s="18"/>
    </row>
    <row r="109" spans="1:11">
      <c r="I109" s="18"/>
      <c r="J109" s="16"/>
      <c r="K109" s="18"/>
    </row>
    <row r="110" spans="1:11">
      <c r="I110" s="18"/>
      <c r="J110" s="16"/>
      <c r="K110" s="18"/>
    </row>
    <row r="111" spans="1:11">
      <c r="I111" s="18"/>
      <c r="J111" s="16"/>
      <c r="K111" s="18"/>
    </row>
    <row r="112" spans="1:11">
      <c r="I112" s="18"/>
      <c r="J112" s="16"/>
      <c r="K112" s="18"/>
    </row>
    <row r="113" spans="9:12">
      <c r="I113" s="4"/>
      <c r="J113"/>
      <c r="K113"/>
      <c r="L113"/>
    </row>
    <row r="114" spans="9:12">
      <c r="I114" s="18"/>
      <c r="J114" s="16"/>
      <c r="K114" s="18"/>
    </row>
    <row r="115" spans="9:12">
      <c r="I115" s="18"/>
      <c r="J115" s="16"/>
      <c r="K115" s="18"/>
    </row>
    <row r="116" spans="9:12">
      <c r="I116" s="18"/>
      <c r="J116" s="16"/>
      <c r="K116" s="18"/>
    </row>
    <row r="117" spans="9:12">
      <c r="I117" s="18"/>
      <c r="J117" s="16"/>
      <c r="K117" s="18"/>
    </row>
    <row r="118" spans="9:12">
      <c r="I118" s="18"/>
      <c r="J118" s="16"/>
      <c r="K118" s="18"/>
    </row>
    <row r="119" spans="9:12">
      <c r="I119" s="18"/>
      <c r="J119" s="16"/>
      <c r="K119" s="18"/>
    </row>
    <row r="120" spans="9:12">
      <c r="I120" s="18"/>
      <c r="J120" s="16"/>
      <c r="K120" s="18"/>
    </row>
    <row r="121" spans="9:12">
      <c r="I121" s="18"/>
      <c r="J121" s="16"/>
      <c r="K121" s="18"/>
    </row>
    <row r="122" spans="9:12">
      <c r="I122" s="18"/>
      <c r="J122" s="16"/>
      <c r="K122" s="18"/>
    </row>
    <row r="123" spans="9:12">
      <c r="I123" s="18"/>
      <c r="J123" s="16"/>
      <c r="K123" s="18"/>
    </row>
    <row r="124" spans="9:12">
      <c r="I124" s="18"/>
      <c r="J124" s="16"/>
      <c r="K124" s="18"/>
    </row>
    <row r="125" spans="9:12">
      <c r="I125" s="18"/>
      <c r="J125" s="16"/>
      <c r="K125" s="18"/>
    </row>
    <row r="126" spans="9:12">
      <c r="I126" s="18"/>
      <c r="J126" s="16"/>
      <c r="K126" s="18"/>
    </row>
    <row r="127" spans="9:12">
      <c r="I127" s="18"/>
      <c r="J127" s="16"/>
      <c r="K127" s="18"/>
    </row>
    <row r="128" spans="9:12">
      <c r="I128" s="18"/>
      <c r="J128" s="16"/>
      <c r="K128" s="18"/>
    </row>
    <row r="129" spans="9:11">
      <c r="I129" s="18"/>
      <c r="J129" s="16"/>
      <c r="K129" s="18"/>
    </row>
    <row r="130" spans="9:11">
      <c r="I130" s="18"/>
      <c r="J130" s="16"/>
      <c r="K130" s="18"/>
    </row>
    <row r="131" spans="9:11">
      <c r="I131" s="18"/>
      <c r="J131" s="16"/>
      <c r="K131" s="18"/>
    </row>
    <row r="132" spans="9:11">
      <c r="I132" s="18"/>
      <c r="J132" s="16"/>
      <c r="K132" s="18"/>
    </row>
    <row r="133" spans="9:11">
      <c r="I133" s="18"/>
      <c r="J133" s="16"/>
      <c r="K133" s="18"/>
    </row>
    <row r="134" spans="9:11">
      <c r="I134" s="18"/>
      <c r="J134" s="16"/>
      <c r="K134" s="18"/>
    </row>
    <row r="135" spans="9:11">
      <c r="I135" s="18"/>
      <c r="J135" s="16"/>
      <c r="K135" s="18"/>
    </row>
    <row r="136" spans="9:11">
      <c r="I136" s="18"/>
      <c r="J136" s="16"/>
      <c r="K136" s="18"/>
    </row>
    <row r="137" spans="9:11">
      <c r="I137" s="18"/>
      <c r="J137" s="16"/>
      <c r="K137" s="18"/>
    </row>
    <row r="138" spans="9:11">
      <c r="I138" s="18"/>
      <c r="J138" s="16"/>
      <c r="K138" s="19"/>
    </row>
    <row r="139" spans="9:11">
      <c r="I139" s="19"/>
      <c r="J139" s="20"/>
      <c r="K139" s="19"/>
    </row>
    <row r="140" spans="9:11">
      <c r="I140" s="19"/>
      <c r="J140" s="20"/>
      <c r="K140" s="19"/>
    </row>
    <row r="141" spans="9:11">
      <c r="I141" s="19"/>
      <c r="J141" s="20"/>
      <c r="K141" s="19"/>
    </row>
    <row r="142" spans="9:11">
      <c r="I142" s="19"/>
      <c r="J142" s="20"/>
      <c r="K142" s="19"/>
    </row>
    <row r="143" spans="9:11">
      <c r="I143" s="19"/>
      <c r="J143" s="20"/>
      <c r="K143" s="19"/>
    </row>
    <row r="144" spans="9:11">
      <c r="I144" s="19"/>
      <c r="J144" s="20"/>
      <c r="K144" s="19"/>
    </row>
    <row r="145" spans="9:11">
      <c r="I145" s="19"/>
      <c r="J145" s="20"/>
      <c r="K145" s="19"/>
    </row>
    <row r="146" spans="9:11">
      <c r="I146" s="19"/>
      <c r="J146" s="20"/>
    </row>
  </sheetData>
  <mergeCells count="3">
    <mergeCell ref="A2:H2"/>
    <mergeCell ref="A3:H3"/>
    <mergeCell ref="A4:H4"/>
  </mergeCells>
  <phoneticPr fontId="9" type="noConversion"/>
  <pageMargins left="0.75" right="0.75" top="1" bottom="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6</vt:i4>
      </vt:variant>
      <vt:variant>
        <vt:lpstr>Intervalos com nome</vt:lpstr>
      </vt:variant>
      <vt:variant>
        <vt:i4>6</vt:i4>
      </vt:variant>
    </vt:vector>
  </HeadingPairs>
  <TitlesOfParts>
    <vt:vector size="12" baseType="lpstr">
      <vt:lpstr>Resumo</vt:lpstr>
      <vt:lpstr>1 etapa</vt:lpstr>
      <vt:lpstr>2 etapa</vt:lpstr>
      <vt:lpstr>3 etapa</vt:lpstr>
      <vt:lpstr>4 etapa</vt:lpstr>
      <vt:lpstr>5 etapa</vt:lpstr>
      <vt:lpstr>'1 etapa'!Área_de_Impressão</vt:lpstr>
      <vt:lpstr>'2 etapa'!Área_de_Impressão</vt:lpstr>
      <vt:lpstr>'3 etapa'!Área_de_Impressão</vt:lpstr>
      <vt:lpstr>'4 etapa'!Área_de_Impressão</vt:lpstr>
      <vt:lpstr>'5 etapa'!Área_de_Impressão</vt:lpstr>
      <vt:lpstr>Resumo!Área_de_Impressão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Maria Mira Gomes</dc:creator>
  <cp:lastModifiedBy>Luis Filipe Carimbo</cp:lastModifiedBy>
  <cp:lastPrinted>2012-08-29T11:50:48Z</cp:lastPrinted>
  <dcterms:created xsi:type="dcterms:W3CDTF">2010-06-22T14:09:43Z</dcterms:created>
  <dcterms:modified xsi:type="dcterms:W3CDTF">2012-08-29T11:55:23Z</dcterms:modified>
</cp:coreProperties>
</file>